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TTORNA Ennio\Documents\Atletica Novese\classifiche\chilometrico\"/>
    </mc:Choice>
  </mc:AlternateContent>
  <bookViews>
    <workbookView xWindow="0" yWindow="0" windowWidth="20490" windowHeight="76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Q103" i="1" l="1"/>
  <c r="Q55" i="1"/>
  <c r="Q63" i="1"/>
  <c r="Q130" i="1"/>
  <c r="Q57" i="1"/>
  <c r="Q45" i="1"/>
  <c r="Q18" i="1"/>
  <c r="Q44" i="1"/>
  <c r="Q21" i="1"/>
  <c r="Q139" i="1"/>
  <c r="Q46" i="1"/>
  <c r="Q87" i="1"/>
  <c r="Q137" i="1"/>
  <c r="Q105" i="1"/>
  <c r="Q19" i="1"/>
  <c r="Q10" i="1"/>
  <c r="Q24" i="1"/>
  <c r="Q23" i="1"/>
  <c r="Q96" i="1"/>
  <c r="Q111" i="1"/>
  <c r="Q25" i="1"/>
  <c r="Q7" i="1"/>
  <c r="Q110" i="1"/>
  <c r="Q114" i="1"/>
  <c r="Q129" i="1"/>
  <c r="Q52" i="1"/>
  <c r="Q22" i="1"/>
  <c r="Q72" i="1"/>
  <c r="Q54" i="1"/>
  <c r="Q68" i="1"/>
  <c r="Q84" i="1"/>
  <c r="Q67" i="1"/>
  <c r="Q136" i="1"/>
  <c r="Q134" i="1"/>
  <c r="Q51" i="1"/>
  <c r="Q74" i="1"/>
  <c r="Q145" i="1"/>
  <c r="Q135" i="1"/>
  <c r="Q92" i="1"/>
  <c r="Q128" i="1"/>
  <c r="Q32" i="1"/>
  <c r="Q17" i="1"/>
  <c r="Q133" i="1"/>
  <c r="Q88" i="1"/>
  <c r="Q93" i="1"/>
  <c r="Q126" i="1"/>
  <c r="Q119" i="1"/>
  <c r="Q36" i="1"/>
  <c r="Q48" i="1"/>
  <c r="Q140" i="1"/>
  <c r="Q127" i="1"/>
  <c r="Q124" i="1"/>
  <c r="Q155" i="1"/>
  <c r="Q141" i="1"/>
  <c r="Q47" i="1"/>
  <c r="Q138" i="1"/>
  <c r="Q83" i="1"/>
  <c r="Q50" i="1"/>
  <c r="Q97" i="1"/>
  <c r="Q28" i="1"/>
  <c r="Q41" i="1"/>
  <c r="Q123" i="1"/>
  <c r="Q100" i="1"/>
  <c r="Q143" i="1"/>
  <c r="Q37" i="1"/>
  <c r="Q5" i="1"/>
  <c r="Q113" i="1"/>
  <c r="Q98" i="1"/>
  <c r="Q49" i="1"/>
  <c r="Q80" i="1"/>
  <c r="Q27" i="1"/>
  <c r="Q78" i="1"/>
  <c r="Q107" i="1"/>
  <c r="Q132" i="1"/>
  <c r="Q116" i="1"/>
  <c r="Q86" i="1"/>
  <c r="Q4" i="1"/>
  <c r="Q89" i="1"/>
  <c r="Q53" i="1"/>
  <c r="Q12" i="1"/>
  <c r="Q115" i="1"/>
  <c r="Q148" i="1"/>
  <c r="Q147" i="1"/>
  <c r="Q154" i="1"/>
  <c r="Q153" i="1"/>
  <c r="Q8" i="1"/>
  <c r="Q118" i="1"/>
  <c r="Q40" i="1"/>
  <c r="Q14" i="1"/>
  <c r="Q77" i="1"/>
  <c r="Q13" i="1"/>
  <c r="Q9" i="1"/>
  <c r="Q11" i="1"/>
  <c r="Q42" i="1"/>
  <c r="Q152" i="1"/>
  <c r="Q117" i="1"/>
  <c r="Q109" i="1"/>
  <c r="Q151" i="1"/>
  <c r="Q15" i="1"/>
  <c r="Q99" i="1"/>
  <c r="Q31" i="1"/>
  <c r="Q82" i="1"/>
  <c r="Q90" i="1"/>
  <c r="Q64" i="1"/>
  <c r="Q34" i="1"/>
  <c r="Q20" i="1"/>
  <c r="Q121" i="1"/>
  <c r="Q39" i="1"/>
  <c r="Q150" i="1"/>
  <c r="Q30" i="1"/>
  <c r="Q95" i="1"/>
  <c r="Q66" i="1"/>
  <c r="Q149" i="1"/>
  <c r="Q16" i="1"/>
  <c r="Q71" i="1"/>
  <c r="Q76" i="1"/>
  <c r="Q142" i="1"/>
  <c r="Q101" i="1"/>
  <c r="Q91" i="1"/>
  <c r="Q58" i="1"/>
  <c r="Q144" i="1"/>
  <c r="Q108" i="1"/>
  <c r="Q43" i="1"/>
  <c r="Q104" i="1"/>
  <c r="Q120" i="1"/>
  <c r="Q75" i="1"/>
  <c r="Q56" i="1"/>
  <c r="Q85" i="1"/>
  <c r="Q131" i="1"/>
  <c r="Q29" i="1"/>
  <c r="Q94" i="1"/>
  <c r="Q35" i="1"/>
  <c r="Q102" i="1"/>
  <c r="Q122" i="1"/>
  <c r="Q69" i="1"/>
  <c r="Q38" i="1"/>
  <c r="Q112" i="1"/>
  <c r="Q81" i="1"/>
  <c r="Q62" i="1"/>
  <c r="Q106" i="1"/>
  <c r="Q26" i="1"/>
  <c r="Q6" i="1"/>
  <c r="Q60" i="1"/>
  <c r="Q125" i="1"/>
  <c r="Q70" i="1"/>
  <c r="Q73" i="1"/>
  <c r="Q79" i="1"/>
  <c r="Q65" i="1"/>
  <c r="Q61" i="1"/>
  <c r="Q146" i="1"/>
  <c r="Q59" i="1"/>
  <c r="P103" i="1"/>
  <c r="P55" i="1"/>
  <c r="P63" i="1"/>
  <c r="P130" i="1"/>
  <c r="P57" i="1"/>
  <c r="P45" i="1"/>
  <c r="P18" i="1"/>
  <c r="P44" i="1"/>
  <c r="P21" i="1"/>
  <c r="P139" i="1"/>
  <c r="P46" i="1"/>
  <c r="P87" i="1"/>
  <c r="P137" i="1"/>
  <c r="P105" i="1"/>
  <c r="P19" i="1"/>
  <c r="P10" i="1"/>
  <c r="P24" i="1"/>
  <c r="P23" i="1"/>
  <c r="P96" i="1"/>
  <c r="P111" i="1"/>
  <c r="P25" i="1"/>
  <c r="P7" i="1"/>
  <c r="P110" i="1"/>
  <c r="P114" i="1"/>
  <c r="P129" i="1"/>
  <c r="P52" i="1"/>
  <c r="P22" i="1"/>
  <c r="P72" i="1"/>
  <c r="P54" i="1"/>
  <c r="P68" i="1"/>
  <c r="P84" i="1"/>
  <c r="P67" i="1"/>
  <c r="P136" i="1"/>
  <c r="P134" i="1"/>
  <c r="P51" i="1"/>
  <c r="P74" i="1"/>
  <c r="P145" i="1"/>
  <c r="P135" i="1"/>
  <c r="P92" i="1"/>
  <c r="P128" i="1"/>
  <c r="P32" i="1"/>
  <c r="P17" i="1"/>
  <c r="P133" i="1"/>
  <c r="P88" i="1"/>
  <c r="P93" i="1"/>
  <c r="P126" i="1"/>
  <c r="P119" i="1"/>
  <c r="P36" i="1"/>
  <c r="P48" i="1"/>
  <c r="P140" i="1"/>
  <c r="P127" i="1"/>
  <c r="P124" i="1"/>
  <c r="P155" i="1"/>
  <c r="P141" i="1"/>
  <c r="P47" i="1"/>
  <c r="P138" i="1"/>
  <c r="P83" i="1"/>
  <c r="P50" i="1"/>
  <c r="P97" i="1"/>
  <c r="P28" i="1"/>
  <c r="P41" i="1"/>
  <c r="P123" i="1"/>
  <c r="P100" i="1"/>
  <c r="P143" i="1"/>
  <c r="P37" i="1"/>
  <c r="P5" i="1"/>
  <c r="P113" i="1"/>
  <c r="P98" i="1"/>
  <c r="P49" i="1"/>
  <c r="P80" i="1"/>
  <c r="P27" i="1"/>
  <c r="P78" i="1"/>
  <c r="P107" i="1"/>
  <c r="P132" i="1"/>
  <c r="P116" i="1"/>
  <c r="P86" i="1"/>
  <c r="P4" i="1"/>
  <c r="P89" i="1"/>
  <c r="P53" i="1"/>
  <c r="P12" i="1"/>
  <c r="P115" i="1"/>
  <c r="P148" i="1"/>
  <c r="P147" i="1"/>
  <c r="P154" i="1"/>
  <c r="P153" i="1"/>
  <c r="P8" i="1"/>
  <c r="P118" i="1"/>
  <c r="P40" i="1"/>
  <c r="P14" i="1"/>
  <c r="P77" i="1"/>
  <c r="P13" i="1"/>
  <c r="P9" i="1"/>
  <c r="P11" i="1"/>
  <c r="P42" i="1"/>
  <c r="P152" i="1"/>
  <c r="P117" i="1"/>
  <c r="P109" i="1"/>
  <c r="P151" i="1"/>
  <c r="P15" i="1"/>
  <c r="P99" i="1"/>
  <c r="P31" i="1"/>
  <c r="P82" i="1"/>
  <c r="P90" i="1"/>
  <c r="P64" i="1"/>
  <c r="P34" i="1"/>
  <c r="P20" i="1"/>
  <c r="P121" i="1"/>
  <c r="P39" i="1"/>
  <c r="P150" i="1"/>
  <c r="P30" i="1"/>
  <c r="P95" i="1"/>
  <c r="P66" i="1"/>
  <c r="P149" i="1"/>
  <c r="P16" i="1"/>
  <c r="P71" i="1"/>
  <c r="P76" i="1"/>
  <c r="P142" i="1"/>
  <c r="P101" i="1"/>
  <c r="P91" i="1"/>
  <c r="P58" i="1"/>
  <c r="P144" i="1"/>
  <c r="P108" i="1"/>
  <c r="P43" i="1"/>
  <c r="P104" i="1"/>
  <c r="P120" i="1"/>
  <c r="P75" i="1"/>
  <c r="P56" i="1"/>
  <c r="P85" i="1"/>
  <c r="P131" i="1"/>
  <c r="P29" i="1"/>
  <c r="P94" i="1"/>
  <c r="P35" i="1"/>
  <c r="P102" i="1"/>
  <c r="P122" i="1"/>
  <c r="P69" i="1"/>
  <c r="P38" i="1"/>
  <c r="P112" i="1"/>
  <c r="P81" i="1"/>
  <c r="P62" i="1"/>
  <c r="P106" i="1"/>
  <c r="P26" i="1"/>
  <c r="P6" i="1"/>
  <c r="P60" i="1"/>
  <c r="P125" i="1"/>
  <c r="P70" i="1"/>
  <c r="P73" i="1"/>
  <c r="P79" i="1"/>
  <c r="P65" i="1"/>
  <c r="P61" i="1"/>
  <c r="P146" i="1"/>
  <c r="P59" i="1"/>
  <c r="B4" i="1" l="1"/>
  <c r="B59" i="1"/>
  <c r="K161" i="1"/>
  <c r="B106" i="1"/>
  <c r="B90" i="1"/>
  <c r="L161" i="1"/>
  <c r="J161" i="1"/>
  <c r="I161" i="1"/>
  <c r="H161" i="1"/>
  <c r="G161" i="1"/>
  <c r="F161" i="1"/>
  <c r="E161" i="1"/>
  <c r="D161" i="1"/>
  <c r="C161" i="1"/>
  <c r="B103" i="1"/>
  <c r="B55" i="1"/>
  <c r="B87" i="1"/>
  <c r="B57" i="1"/>
  <c r="B44" i="1"/>
  <c r="B21" i="1"/>
  <c r="B139" i="1"/>
  <c r="B125" i="1"/>
  <c r="B23" i="1"/>
  <c r="B111" i="1"/>
  <c r="B110" i="1"/>
  <c r="B114" i="1"/>
  <c r="B52" i="1"/>
  <c r="B129" i="1"/>
  <c r="B68" i="1"/>
  <c r="B84" i="1"/>
  <c r="B116" i="1"/>
  <c r="B105" i="1"/>
  <c r="B136" i="1"/>
  <c r="B96" i="1"/>
  <c r="B134" i="1"/>
  <c r="B51" i="1"/>
  <c r="B74" i="1"/>
  <c r="B133" i="1"/>
  <c r="B126" i="1"/>
  <c r="B119" i="1"/>
  <c r="B48" i="1"/>
  <c r="B140" i="1"/>
  <c r="B127" i="1"/>
  <c r="B124" i="1"/>
  <c r="B155" i="1"/>
  <c r="B97" i="1"/>
  <c r="B141" i="1"/>
  <c r="B47" i="1"/>
  <c r="B138" i="1"/>
  <c r="B83" i="1"/>
  <c r="B28" i="1"/>
  <c r="B123" i="1"/>
  <c r="B100" i="1"/>
  <c r="B143" i="1"/>
  <c r="B37" i="1"/>
  <c r="B113" i="1"/>
  <c r="B49" i="1"/>
  <c r="B27" i="1"/>
  <c r="B78" i="1"/>
  <c r="B107" i="1"/>
  <c r="B86" i="1"/>
  <c r="B89" i="1"/>
  <c r="B115" i="1"/>
  <c r="B148" i="1"/>
  <c r="B101" i="1"/>
  <c r="B147" i="1"/>
  <c r="B94" i="1"/>
  <c r="B154" i="1"/>
  <c r="B153" i="1"/>
  <c r="B118" i="1"/>
  <c r="B130" i="1"/>
  <c r="B42" i="1"/>
  <c r="B152" i="1"/>
  <c r="B117" i="1"/>
  <c r="B109" i="1"/>
  <c r="B151" i="1"/>
  <c r="B15" i="1"/>
  <c r="B144" i="1"/>
  <c r="B66" i="1"/>
  <c r="B145" i="1"/>
  <c r="B20" i="1"/>
  <c r="B31" i="1"/>
  <c r="B82" i="1"/>
  <c r="B64" i="1"/>
  <c r="B121" i="1"/>
  <c r="B39" i="1"/>
  <c r="B150" i="1"/>
  <c r="B33" i="1"/>
  <c r="B95" i="1"/>
  <c r="B149" i="1"/>
  <c r="B41" i="1"/>
  <c r="B71" i="1"/>
  <c r="B76" i="1"/>
  <c r="B36" i="1"/>
  <c r="B88" i="1"/>
  <c r="B142" i="1"/>
  <c r="B137" i="1"/>
  <c r="B108" i="1"/>
  <c r="B104" i="1"/>
  <c r="B120" i="1"/>
  <c r="B75" i="1"/>
  <c r="B85" i="1"/>
  <c r="B112" i="1"/>
  <c r="B102" i="1"/>
  <c r="B122" i="1"/>
  <c r="B91" i="1"/>
  <c r="B69" i="1"/>
  <c r="B62" i="1"/>
  <c r="B26" i="1"/>
  <c r="B72" i="1"/>
  <c r="B70" i="1"/>
  <c r="B73" i="1"/>
  <c r="B135" i="1"/>
  <c r="B79" i="1"/>
  <c r="B61" i="1"/>
  <c r="B146" i="1"/>
  <c r="B93" i="1"/>
  <c r="B53" i="1"/>
  <c r="B131" i="1"/>
  <c r="B38" i="1"/>
  <c r="B63" i="1"/>
  <c r="B25" i="1"/>
  <c r="B92" i="1"/>
  <c r="B22" i="1"/>
  <c r="B60" i="1"/>
  <c r="B29" i="1"/>
  <c r="B45" i="1"/>
  <c r="B40" i="1"/>
  <c r="B43" i="1"/>
  <c r="B50" i="1"/>
  <c r="B56" i="1"/>
  <c r="B19" i="1"/>
  <c r="B14" i="1"/>
  <c r="B81" i="1"/>
  <c r="B12" i="1"/>
  <c r="B32" i="1"/>
  <c r="B18" i="1"/>
  <c r="B46" i="1"/>
  <c r="B67" i="1"/>
  <c r="B132" i="1"/>
  <c r="B99" i="1"/>
  <c r="B30" i="1"/>
  <c r="B58" i="1"/>
  <c r="B35" i="1"/>
  <c r="B65" i="1"/>
  <c r="B128" i="1"/>
  <c r="B98" i="1"/>
  <c r="B80" i="1"/>
  <c r="B17" i="1"/>
  <c r="B16" i="1"/>
  <c r="B10" i="1"/>
  <c r="B13" i="1"/>
  <c r="B77" i="1"/>
  <c r="B34" i="1"/>
  <c r="B7" i="1"/>
  <c r="B11" i="1"/>
  <c r="B24" i="1"/>
  <c r="B8" i="1"/>
  <c r="B54" i="1"/>
  <c r="B9" i="1"/>
  <c r="B5" i="1"/>
  <c r="B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P161" i="1"/>
</calcChain>
</file>

<file path=xl/sharedStrings.xml><?xml version="1.0" encoding="utf-8"?>
<sst xmlns="http://schemas.openxmlformats.org/spreadsheetml/2006/main" count="563" uniqueCount="448">
  <si>
    <t>N° Atleti</t>
  </si>
  <si>
    <t>Servizio</t>
  </si>
  <si>
    <t>TRAIL</t>
  </si>
  <si>
    <t>ULTRAMARATONA</t>
  </si>
  <si>
    <t>Giro a tappe</t>
  </si>
  <si>
    <t>MARATONA</t>
  </si>
  <si>
    <t>Staffetta Maratona e Half Marathon</t>
  </si>
  <si>
    <t>MEZZA MARATONA</t>
  </si>
  <si>
    <t>FiltWalking</t>
  </si>
  <si>
    <t>CROSS</t>
  </si>
  <si>
    <t>GARA</t>
  </si>
  <si>
    <t>PISTA</t>
  </si>
  <si>
    <t>Rivarolo Canavese</t>
  </si>
  <si>
    <t>Cross CastelAlfero km 6 - km 4</t>
  </si>
  <si>
    <t>Pietra L. km 10 - BO Classic km 5</t>
  </si>
  <si>
    <t>Acqui San Silvestro</t>
  </si>
  <si>
    <t xml:space="preserve">Asti 26 dic - Mezza Maratona di Tromso </t>
  </si>
  <si>
    <t>Oleggio km 6 - Rocchetta T. km 5</t>
  </si>
  <si>
    <t>Torino</t>
  </si>
  <si>
    <t>Pisa Half Marathon</t>
  </si>
  <si>
    <t xml:space="preserve">Borzoli </t>
  </si>
  <si>
    <t>Cuccaro km 7,5 - Asti km 9,5</t>
  </si>
  <si>
    <t>Acqui Lussito</t>
  </si>
  <si>
    <t>Morego</t>
  </si>
  <si>
    <t>Urban Trail Tortona km 17 - km 8</t>
  </si>
  <si>
    <t>TOTALE </t>
  </si>
  <si>
    <t xml:space="preserve">T </t>
  </si>
  <si>
    <t>U</t>
  </si>
  <si>
    <t>GT</t>
  </si>
  <si>
    <t>M</t>
  </si>
  <si>
    <t>SM</t>
  </si>
  <si>
    <t>H</t>
  </si>
  <si>
    <t>C</t>
  </si>
  <si>
    <t>G</t>
  </si>
  <si>
    <t xml:space="preserve">P </t>
  </si>
  <si>
    <t>COGNOME</t>
  </si>
  <si>
    <t>NOME</t>
  </si>
  <si>
    <t>ANNO</t>
  </si>
  <si>
    <t xml:space="preserve">km </t>
  </si>
  <si>
    <t>n° GARE</t>
  </si>
  <si>
    <t>Maccio'</t>
  </si>
  <si>
    <t>Luigi</t>
  </si>
  <si>
    <t>Bergaglio</t>
  </si>
  <si>
    <t>Mario</t>
  </si>
  <si>
    <t>Mazzarello</t>
  </si>
  <si>
    <t>Annalisa</t>
  </si>
  <si>
    <t>Giacobbe</t>
  </si>
  <si>
    <t>Massimo</t>
  </si>
  <si>
    <t>Repetti</t>
  </si>
  <si>
    <t>Paolo</t>
  </si>
  <si>
    <t xml:space="preserve"> </t>
  </si>
  <si>
    <t>Greco</t>
  </si>
  <si>
    <t>Armando</t>
  </si>
  <si>
    <t>Segatto</t>
  </si>
  <si>
    <t>Alberto</t>
  </si>
  <si>
    <t>Gavuglio</t>
  </si>
  <si>
    <t>Francesco</t>
  </si>
  <si>
    <t>Scabbio</t>
  </si>
  <si>
    <t>Diego</t>
  </si>
  <si>
    <t xml:space="preserve">Dhimi </t>
  </si>
  <si>
    <t>Hicham</t>
  </si>
  <si>
    <t>Edoardo</t>
  </si>
  <si>
    <t>Fulvio</t>
  </si>
  <si>
    <t>Tamagno</t>
  </si>
  <si>
    <t>Monica</t>
  </si>
  <si>
    <t>Conte</t>
  </si>
  <si>
    <t>Roberto</t>
  </si>
  <si>
    <t>Pavese</t>
  </si>
  <si>
    <t>Camillo</t>
  </si>
  <si>
    <t>Martina</t>
  </si>
  <si>
    <t>Fabio</t>
  </si>
  <si>
    <t>Massa</t>
  </si>
  <si>
    <t>Carlo</t>
  </si>
  <si>
    <t>Pellegrini</t>
  </si>
  <si>
    <t>Enzo</t>
  </si>
  <si>
    <t>Adduci</t>
  </si>
  <si>
    <t>Raffaele</t>
  </si>
  <si>
    <t>Bacchiocchi</t>
  </si>
  <si>
    <t>Mauro</t>
  </si>
  <si>
    <t xml:space="preserve">Borlandi </t>
  </si>
  <si>
    <t>Elena</t>
  </si>
  <si>
    <t>Carnevali Carlino</t>
  </si>
  <si>
    <t>Cristina</t>
  </si>
  <si>
    <t>Dalia</t>
  </si>
  <si>
    <t>Ferrari</t>
  </si>
  <si>
    <t>Manellini</t>
  </si>
  <si>
    <t>Andrea</t>
  </si>
  <si>
    <t>Pozzi</t>
  </si>
  <si>
    <t>Donato</t>
  </si>
  <si>
    <t>Tofalo</t>
  </si>
  <si>
    <t>Giacomo</t>
  </si>
  <si>
    <t>Traverso</t>
  </si>
  <si>
    <t>Maurizio</t>
  </si>
  <si>
    <t>Mattia</t>
  </si>
  <si>
    <t>Lassen</t>
  </si>
  <si>
    <t>Tina</t>
  </si>
  <si>
    <t>Bertocchi</t>
  </si>
  <si>
    <t>Daniela</t>
  </si>
  <si>
    <t>Gioffre</t>
  </si>
  <si>
    <t>Antonio</t>
  </si>
  <si>
    <t>Tardito</t>
  </si>
  <si>
    <t>Giuseppe</t>
  </si>
  <si>
    <t>Cagetti</t>
  </si>
  <si>
    <t>Marco</t>
  </si>
  <si>
    <t>Montanarella</t>
  </si>
  <si>
    <t>Maria</t>
  </si>
  <si>
    <t xml:space="preserve">Cao </t>
  </si>
  <si>
    <t>Sergio</t>
  </si>
  <si>
    <t>Giribaldi</t>
  </si>
  <si>
    <t>Angela</t>
  </si>
  <si>
    <t>Tsymbal</t>
  </si>
  <si>
    <t>Svitlana</t>
  </si>
  <si>
    <t>Bulich</t>
  </si>
  <si>
    <t>Davide</t>
  </si>
  <si>
    <t>Bartoletti</t>
  </si>
  <si>
    <t>Repetto</t>
  </si>
  <si>
    <t>Teresa</t>
  </si>
  <si>
    <t>Perrotta</t>
  </si>
  <si>
    <t>Scaglia</t>
  </si>
  <si>
    <t>Andrea Mario</t>
  </si>
  <si>
    <t>Zanellato</t>
  </si>
  <si>
    <t>Patrizia</t>
  </si>
  <si>
    <t>Bianucci</t>
  </si>
  <si>
    <t>Longo</t>
  </si>
  <si>
    <t>Rocco</t>
  </si>
  <si>
    <t>Giovanni</t>
  </si>
  <si>
    <t>Angileri</t>
  </si>
  <si>
    <t>Alessandro</t>
  </si>
  <si>
    <t>Piero</t>
  </si>
  <si>
    <t>Balostro</t>
  </si>
  <si>
    <t>Claudio</t>
  </si>
  <si>
    <t>Barailler</t>
  </si>
  <si>
    <t>Ivan</t>
  </si>
  <si>
    <t>Ilaria</t>
  </si>
  <si>
    <t>Berrino</t>
  </si>
  <si>
    <t>Stefano</t>
  </si>
  <si>
    <t>Borghello</t>
  </si>
  <si>
    <t>Gerolamo</t>
  </si>
  <si>
    <t>Burlando</t>
  </si>
  <si>
    <t>Calcagno</t>
  </si>
  <si>
    <t>Gianluigi</t>
  </si>
  <si>
    <t>Cammarota</t>
  </si>
  <si>
    <t>Campi</t>
  </si>
  <si>
    <t>Danilo</t>
  </si>
  <si>
    <t>Cappelletti</t>
  </si>
  <si>
    <t>Chieregato</t>
  </si>
  <si>
    <t>Collini</t>
  </si>
  <si>
    <t>Criscenzo</t>
  </si>
  <si>
    <t xml:space="preserve">Cuzzolin </t>
  </si>
  <si>
    <t>Dalle Crode</t>
  </si>
  <si>
    <t>Simone</t>
  </si>
  <si>
    <t>Debernardi</t>
  </si>
  <si>
    <t>Fabrizio</t>
  </si>
  <si>
    <t>Dellaca'</t>
  </si>
  <si>
    <t>Demartini</t>
  </si>
  <si>
    <t>Dispensa</t>
  </si>
  <si>
    <t>Gianni</t>
  </si>
  <si>
    <t>Doria</t>
  </si>
  <si>
    <t>Francesca</t>
  </si>
  <si>
    <t>Dossena</t>
  </si>
  <si>
    <t>Franco</t>
  </si>
  <si>
    <t>Enrico</t>
  </si>
  <si>
    <t xml:space="preserve">Fossa </t>
  </si>
  <si>
    <t>Claudia</t>
  </si>
  <si>
    <t>Fossati</t>
  </si>
  <si>
    <t>Claudio Enrico</t>
  </si>
  <si>
    <t>Franceschelli</t>
  </si>
  <si>
    <t>Frisione</t>
  </si>
  <si>
    <t>Garioni</t>
  </si>
  <si>
    <t>Gattorna</t>
  </si>
  <si>
    <t>Ennio</t>
  </si>
  <si>
    <t>Grassano</t>
  </si>
  <si>
    <t>Sara</t>
  </si>
  <si>
    <t>Emanuele</t>
  </si>
  <si>
    <t>Grillo</t>
  </si>
  <si>
    <t>Adriano</t>
  </si>
  <si>
    <t>Guerra</t>
  </si>
  <si>
    <t>La Camera</t>
  </si>
  <si>
    <t>Vincenzo</t>
  </si>
  <si>
    <t>Lupi</t>
  </si>
  <si>
    <t>Lucrezia</t>
  </si>
  <si>
    <t>Manca</t>
  </si>
  <si>
    <t>Walter</t>
  </si>
  <si>
    <t>Mantero</t>
  </si>
  <si>
    <t>Marchelli</t>
  </si>
  <si>
    <t>Marchese</t>
  </si>
  <si>
    <t>Maria Luisa</t>
  </si>
  <si>
    <t xml:space="preserve">Carlo </t>
  </si>
  <si>
    <t>Merlano</t>
  </si>
  <si>
    <t>Milanese</t>
  </si>
  <si>
    <t>Minervini</t>
  </si>
  <si>
    <t>Molinari</t>
  </si>
  <si>
    <t>Montanari</t>
  </si>
  <si>
    <t>Moro</t>
  </si>
  <si>
    <t>Giulia</t>
  </si>
  <si>
    <t>Cristiana</t>
  </si>
  <si>
    <t>Multedo</t>
  </si>
  <si>
    <t>Orlando</t>
  </si>
  <si>
    <t>Ottolenghi</t>
  </si>
  <si>
    <t>Silvio</t>
  </si>
  <si>
    <t>Gianfranco</t>
  </si>
  <si>
    <t>Pasero</t>
  </si>
  <si>
    <t>Matteo</t>
  </si>
  <si>
    <t>Piras</t>
  </si>
  <si>
    <t>Daniele</t>
  </si>
  <si>
    <t>Poggi</t>
  </si>
  <si>
    <t>Ponasso</t>
  </si>
  <si>
    <t>Ponta</t>
  </si>
  <si>
    <t>Raiteri</t>
  </si>
  <si>
    <t>Antonello</t>
  </si>
  <si>
    <t>Robbiano</t>
  </si>
  <si>
    <t>Scarsi</t>
  </si>
  <si>
    <t>Scotto Di Luzio</t>
  </si>
  <si>
    <t>Michele</t>
  </si>
  <si>
    <t xml:space="preserve">Tofalo </t>
  </si>
  <si>
    <t>Tomaghelli</t>
  </si>
  <si>
    <t>Torchio</t>
  </si>
  <si>
    <t>Vecchione</t>
  </si>
  <si>
    <t>Zarrillo</t>
  </si>
  <si>
    <t>TOTALI</t>
  </si>
  <si>
    <t>F</t>
  </si>
  <si>
    <t>Mede km 6 - Castelletto Ticino km 6</t>
  </si>
  <si>
    <t>Ottoboni</t>
  </si>
  <si>
    <t>Mocci</t>
  </si>
  <si>
    <t>Giovannino</t>
  </si>
  <si>
    <t>Valerio</t>
  </si>
  <si>
    <t>Cross Acqui  140118 Mede Trail km 24</t>
  </si>
  <si>
    <t>Mezza San Gaudenzio</t>
  </si>
  <si>
    <t>Cross Novi km 4,5 - km 6</t>
  </si>
  <si>
    <t>Luca</t>
  </si>
  <si>
    <t>Dobbiaco</t>
  </si>
  <si>
    <t>Trino Santuario di Crea km 19 - km 4,5</t>
  </si>
  <si>
    <t>Scarpinando Borzoli</t>
  </si>
  <si>
    <t>Portofino Run</t>
  </si>
  <si>
    <t>Parodi</t>
  </si>
  <si>
    <t>Alma</t>
  </si>
  <si>
    <t>Mezza Due Perle</t>
  </si>
  <si>
    <t>Cross Tartufo</t>
  </si>
  <si>
    <t>Mandirola</t>
  </si>
  <si>
    <t>Gattico</t>
  </si>
  <si>
    <t>Asti km10,6 - Mezza Vittuone km 21,1</t>
  </si>
  <si>
    <t>Cross Laghetto km6 - 5Mulini km 6</t>
  </si>
  <si>
    <t>Scarpino km 9 - Acqui Sburlati km 5,8</t>
  </si>
  <si>
    <t>MonferRun HM km 21,1 - km 6</t>
  </si>
  <si>
    <t>Denegri</t>
  </si>
  <si>
    <t>Livio</t>
  </si>
  <si>
    <t>Cross Trecate</t>
  </si>
  <si>
    <t>Omegna</t>
  </si>
  <si>
    <t>Cervesina km 10 - Bra km 15,4</t>
  </si>
  <si>
    <t>HM Ostia- HM Lisbona - Marathon Brescia</t>
  </si>
  <si>
    <t>Cavalli</t>
  </si>
  <si>
    <t>Crivellaro</t>
  </si>
  <si>
    <t>Pink Run Voghera</t>
  </si>
  <si>
    <t>Montaldo B.km 11,4- Imperia HM km 21,1</t>
  </si>
  <si>
    <t>Cross Serravalle km4 - km 6</t>
  </si>
  <si>
    <t>1500 mt Pista Acqui- Rundays km 5,6</t>
  </si>
  <si>
    <t>Predosa km 10 - HM Vigevano km 21,1</t>
  </si>
  <si>
    <t>Pelizza</t>
  </si>
  <si>
    <t>Santander HM Torino</t>
  </si>
  <si>
    <t>Casella km 11 - Acquedotto km 7</t>
  </si>
  <si>
    <t>Stramilano km 21,1 - Rundays GE km 5</t>
  </si>
  <si>
    <t>Raffaella</t>
  </si>
  <si>
    <t>Barberis</t>
  </si>
  <si>
    <t>Riccardo</t>
  </si>
  <si>
    <t xml:space="preserve">Cameri km 14 </t>
  </si>
  <si>
    <t>Cross Acqui</t>
  </si>
  <si>
    <t>Strevi</t>
  </si>
  <si>
    <t>Neive</t>
  </si>
  <si>
    <t>Carpeneto</t>
  </si>
  <si>
    <t>Fegino km5 - Asti km 10 - Serravalle km 7,2</t>
  </si>
  <si>
    <t>Maratona Roma - Maratona Milano</t>
  </si>
  <si>
    <t>Milano Marathon Staffetta km 13-11,2-6,7-11,3</t>
  </si>
  <si>
    <t>Piacentino</t>
  </si>
  <si>
    <t>Renzo</t>
  </si>
  <si>
    <t>Arona km 10 - Vignale km 8 - km 21</t>
  </si>
  <si>
    <t>Fegino km 7 - Acqui km 3</t>
  </si>
  <si>
    <t>Bahreini</t>
  </si>
  <si>
    <t>Nazi</t>
  </si>
  <si>
    <t>Montagna</t>
  </si>
  <si>
    <t>Paola</t>
  </si>
  <si>
    <t>Mezza Genova - HM Lago Maggiore</t>
  </si>
  <si>
    <t>Acqui (Lussito)km 8,2 - CorriGenova km 13</t>
  </si>
  <si>
    <t>Vignolo</t>
  </si>
  <si>
    <t>Vivicitta' Salice T.</t>
  </si>
  <si>
    <t>Arenzano</t>
  </si>
  <si>
    <t>Mirabello</t>
  </si>
  <si>
    <t>Trecate</t>
  </si>
  <si>
    <t>Sarnico</t>
  </si>
  <si>
    <t>Colli Novesi</t>
  </si>
  <si>
    <t>Bruzzone</t>
  </si>
  <si>
    <t>Taranto km 10 - Genova km 1,6</t>
  </si>
  <si>
    <t>Valenza km 6 - km 12</t>
  </si>
  <si>
    <t>Biglieri</t>
  </si>
  <si>
    <t>Tiengo</t>
  </si>
  <si>
    <t>Lauro</t>
  </si>
  <si>
    <t>Giro Monferrato km 12,8 - km 8,8</t>
  </si>
  <si>
    <t>Santhia' km 42,2 - km 10</t>
  </si>
  <si>
    <t>Bibendum (Spinetta M.)</t>
  </si>
  <si>
    <t>Cologno km 6 - StraCavatore km 8,2</t>
  </si>
  <si>
    <t>Codevilla km 2</t>
  </si>
  <si>
    <t>10 km Fraschetta</t>
  </si>
  <si>
    <t>Caserza</t>
  </si>
  <si>
    <t>Guido</t>
  </si>
  <si>
    <t>HM Lucca - HM di Varenne</t>
  </si>
  <si>
    <t>La Panoramica km 12 - Mombarone km 5,7</t>
  </si>
  <si>
    <t>StrAlessandria</t>
  </si>
  <si>
    <t>Mezza di Bucci km 21,1 - Castelletto Monf km 10</t>
  </si>
  <si>
    <t>Canelli km 8 - DJ Ten Firenze km 10</t>
  </si>
  <si>
    <t>ValMadonna</t>
  </si>
  <si>
    <t>Varazze km 10 - Asti Pista km 5</t>
  </si>
  <si>
    <t>Alba</t>
  </si>
  <si>
    <t>Mantovana km11,3- Funine km 6 - Cassine km 15</t>
  </si>
  <si>
    <t>Villa Fortunata km 21,1 - km 10</t>
  </si>
  <si>
    <t>Londra hm km 21,1 - Viverone km 8 - 18</t>
  </si>
  <si>
    <t>Cogoleto km 3 - Castelletto d'Erro km 5,5</t>
  </si>
  <si>
    <t>Ra Bisranna Bosco Marengo</t>
  </si>
  <si>
    <t>NizzaMonf km 12 - Stragenova km 10</t>
  </si>
  <si>
    <t>Vignole km 9,2</t>
  </si>
  <si>
    <t>Chiarella</t>
  </si>
  <si>
    <t>Visone</t>
  </si>
  <si>
    <t>Morsasco</t>
  </si>
  <si>
    <t>Balzola</t>
  </si>
  <si>
    <t>Reale</t>
  </si>
  <si>
    <t>Castelletto d'Orba</t>
  </si>
  <si>
    <t>4 Colli del Monferrato</t>
  </si>
  <si>
    <t>Castelnuovo Bormida</t>
  </si>
  <si>
    <t>ValBisagno km 10,3 - Staffette Arezzo</t>
  </si>
  <si>
    <t>Cortina Dobbiaco km30</t>
  </si>
  <si>
    <t>Bertolotto</t>
  </si>
  <si>
    <t>Cinzia</t>
  </si>
  <si>
    <t>Pozzolo</t>
  </si>
  <si>
    <t>Pietramarazzi</t>
  </si>
  <si>
    <t>Tagliolo</t>
  </si>
  <si>
    <t>Castellazzo km5,8 - Kiev km 5</t>
  </si>
  <si>
    <t>Masone km 9,2 - Sorli km 7</t>
  </si>
  <si>
    <t>Castelnuovo Scrivia km 7,2 - Massafra Km 9</t>
  </si>
  <si>
    <t>Frascaro km 7,1 - Bolzaneto km 7</t>
  </si>
  <si>
    <t>Voltri</t>
  </si>
  <si>
    <t>Castelferro</t>
  </si>
  <si>
    <t>Diamante (GE)</t>
  </si>
  <si>
    <t>Mezza Maratona Chiavari</t>
  </si>
  <si>
    <t>San Damiano d'Asti</t>
  </si>
  <si>
    <t>Quartiere G3</t>
  </si>
  <si>
    <t>Cittadella (AL)</t>
  </si>
  <si>
    <t>Tinelli</t>
  </si>
  <si>
    <t>Camagna km 10 - Valbrevenna km 12</t>
  </si>
  <si>
    <t>Mandrogne km 5,7  - Campionato  km 10</t>
  </si>
  <si>
    <t>Silvano d'Orba</t>
  </si>
  <si>
    <t>Tavelli</t>
  </si>
  <si>
    <t>Cassine km 6,1 - Ironman Nice km 42,1-Spinun km 6,5</t>
  </si>
  <si>
    <t>Chiavari km 6 - Volpedo km 6,3 - Fal di Fassa km 49</t>
  </si>
  <si>
    <t>HM Tre Campanili km21,1 - Mornese km 8,5</t>
  </si>
  <si>
    <t>Cuccaro</t>
  </si>
  <si>
    <t>Casaleggio Boiro</t>
  </si>
  <si>
    <t>Sciutto</t>
  </si>
  <si>
    <t>Giancarlo</t>
  </si>
  <si>
    <t>Orte</t>
  </si>
  <si>
    <t>Ovada</t>
  </si>
  <si>
    <t>StraSange</t>
  </si>
  <si>
    <t>Arquata Scrivia</t>
  </si>
  <si>
    <t>Montaldeo</t>
  </si>
  <si>
    <t xml:space="preserve">Giro del Lago di Resia km15,3 - Canelli km 3,5 </t>
  </si>
  <si>
    <t>Rossiglione km 6 - Pontestura km 6</t>
  </si>
  <si>
    <t>Ricaldone</t>
  </si>
  <si>
    <t>StraSanGiacomo</t>
  </si>
  <si>
    <t>Crocefieschi</t>
  </si>
  <si>
    <t>Trisobbio</t>
  </si>
  <si>
    <t>Valleandona km 5,8 - NovaSiriRun km 10</t>
  </si>
  <si>
    <t>Terruggia</t>
  </si>
  <si>
    <t>Biella oropa</t>
  </si>
  <si>
    <t>Rocca Grimalda</t>
  </si>
  <si>
    <t>Sartirana km 6 - Volpedo km 6</t>
  </si>
  <si>
    <t>Boissano Pista</t>
  </si>
  <si>
    <t>Castellazzo</t>
  </si>
  <si>
    <t>Staffetta Acqui 3x4000</t>
  </si>
  <si>
    <t>Voltaggio</t>
  </si>
  <si>
    <t>San Zaccaria</t>
  </si>
  <si>
    <t>Carezzano</t>
  </si>
  <si>
    <t>Maranzana</t>
  </si>
  <si>
    <t>Prasco</t>
  </si>
  <si>
    <t>Connio km 9,8 - Voltri km 9</t>
  </si>
  <si>
    <t>Stradolcetto</t>
  </si>
  <si>
    <t>Acqui Ferragosto</t>
  </si>
  <si>
    <t>Monfallito km 6,9 - Castel S.G km 10-Brunico km17,6</t>
  </si>
  <si>
    <t>Ceriale km 7 - Ranzi km 8-Piampaludo km 5</t>
  </si>
  <si>
    <t xml:space="preserve">Miglio Acqui km 1,6 </t>
  </si>
  <si>
    <t>Castelletto Molina km 7 -Torriglia km 2-Fossano km 3</t>
  </si>
  <si>
    <t>Basaluzzo</t>
  </si>
  <si>
    <t>Capriata</t>
  </si>
  <si>
    <t>Pigullo</t>
  </si>
  <si>
    <t>Giulio Domenico</t>
  </si>
  <si>
    <t>Carrosio</t>
  </si>
  <si>
    <t>Cassine Circolo Tennis</t>
  </si>
  <si>
    <t>Frassineto PO</t>
  </si>
  <si>
    <t>Maluberti Ronco Scrivia 3x1000 - Voghera Pista km 5</t>
  </si>
  <si>
    <t>Ozzano</t>
  </si>
  <si>
    <t>Pietra Marazzi</t>
  </si>
  <si>
    <t>KM verticale Acqui - Pista Voghera mt 200-mt 800</t>
  </si>
  <si>
    <t>Acqui - Cimaferle</t>
  </si>
  <si>
    <t>5 Laghi km 24,3 - Garbagnate km 10</t>
  </si>
  <si>
    <t>Spinetta M.</t>
  </si>
  <si>
    <t>Busalla km 6 - HM Arenzano km 21,1</t>
  </si>
  <si>
    <t>Guagliardo</t>
  </si>
  <si>
    <t>Antonino</t>
  </si>
  <si>
    <t>Tortona</t>
  </si>
  <si>
    <t>Caselle km 10 - Expo GE km 5</t>
  </si>
  <si>
    <t>Cervia Campionati Italiani Pista</t>
  </si>
  <si>
    <t>Giro del morto</t>
  </si>
  <si>
    <t>Pasturana km 6</t>
  </si>
  <si>
    <t>Pasturana Retrorunning km 1,5</t>
  </si>
  <si>
    <t>5000 a coppie</t>
  </si>
  <si>
    <t>Irene</t>
  </si>
  <si>
    <t>Dario</t>
  </si>
  <si>
    <t>Cassano</t>
  </si>
  <si>
    <t>Genova km 10 - Pietra Marazzi km 12,5</t>
  </si>
  <si>
    <t xml:space="preserve">Pista Novi Miglio m. 1609 - m. 10000 </t>
  </si>
  <si>
    <t>Mezza di Vinovo - HM di Savona</t>
  </si>
  <si>
    <t>Pedron Marathon km 10</t>
  </si>
  <si>
    <t>Coronata (GE) km 6,5 - San Cipriano (GE) km 11</t>
  </si>
  <si>
    <t>Caratti 5000 pista Acqui</t>
  </si>
  <si>
    <t>Guarnieri</t>
  </si>
  <si>
    <t>Mezza VCO km 21,1 - Trentina km 30- HM Pavia</t>
  </si>
  <si>
    <t>Andersen HM km21,1-Fossano km 10-Montiglio km8,4</t>
  </si>
  <si>
    <t xml:space="preserve">I Brichi Serravalle 11,8 km </t>
  </si>
  <si>
    <t>Albenga</t>
  </si>
  <si>
    <t>Mezza Maratona Novi 21,1 - Trofeo Birra Novi km 14,2</t>
  </si>
  <si>
    <t>Demicheli</t>
  </si>
  <si>
    <t>Lelio</t>
  </si>
  <si>
    <t>Trezza</t>
  </si>
  <si>
    <t>Sandro</t>
  </si>
  <si>
    <t>Gaglianico km10 - Alba km 9,5</t>
  </si>
  <si>
    <t>Capriata d'Orba</t>
  </si>
  <si>
    <t xml:space="preserve">Repetto </t>
  </si>
  <si>
    <t>Cross Arona km 5 - RunRivieraHM km 21,1</t>
  </si>
  <si>
    <t>Viguzzolo km 8 - Abbiategrasso HM km 21,1</t>
  </si>
  <si>
    <t>Chiavari km 10 - Alluvioni km 10</t>
  </si>
  <si>
    <t>Venezia Marathon km 42,2-Ecomaratona Barbaresco km 21,1</t>
  </si>
  <si>
    <t>Maratona Lago Magiore - Turin Marathon</t>
  </si>
  <si>
    <t>Castellazzo Bormida</t>
  </si>
  <si>
    <t xml:space="preserve">Forte </t>
  </si>
  <si>
    <t>New York City Marathon</t>
  </si>
  <si>
    <t>Vaprio km 6,8 - Genova km 8 - Crema km 10</t>
  </si>
  <si>
    <t>Busto Arsizio HM km 21,1 - Atene Maratona km 42,2</t>
  </si>
  <si>
    <t>Bistatgno</t>
  </si>
  <si>
    <t>Sarissola km 4 - Verona maratona km 42,2</t>
  </si>
  <si>
    <t>Morano PO km 9 - Torino HM km 21,1 -Loano km 15</t>
  </si>
  <si>
    <t>Trino km 21,1 - km 6,6</t>
  </si>
  <si>
    <t>Milano HM km 21,1 -Firenze Marathn km 42,2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</si>
</sst>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0.0"/>
    <numFmt numFmtId="166" formatCode="0.0;[Red]0.0"/>
    <numFmt numFmtId="167" formatCode="0;[Red]0"/>
  </numFmts>
  <fonts count="25" x14ac:knownFonts="1">
    <font>
      <sz val="11"/>
      <color theme="1"/>
      <name val="Calibri"/>
      <family val="2"/>
      <scheme val="minor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8"/>
      <color theme="0"/>
      <name val="Arial"/>
      <family val="2"/>
    </font>
    <font>
      <b/>
      <sz val="12"/>
      <color indexed="58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21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theme="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25"/>
      <name val="Arial"/>
      <family val="2"/>
    </font>
    <font>
      <sz val="10"/>
      <color indexed="12"/>
      <name val="Arial"/>
      <family val="2"/>
    </font>
    <font>
      <sz val="9"/>
      <color indexed="5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rgb="FF00B0F0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64" fontId="1" fillId="0" borderId="0" xfId="0" applyNumberFormat="1" applyFont="1" applyFill="1" applyBorder="1" applyAlignment="1" applyProtection="1">
      <alignment horizontal="center" textRotation="90"/>
    </xf>
    <xf numFmtId="0" fontId="2" fillId="0" borderId="0" xfId="0" applyNumberFormat="1" applyFont="1" applyFill="1" applyBorder="1" applyAlignment="1" applyProtection="1">
      <alignment horizontal="center" textRotation="90"/>
    </xf>
    <xf numFmtId="0" fontId="2" fillId="2" borderId="0" xfId="0" applyNumberFormat="1" applyFont="1" applyFill="1" applyBorder="1" applyAlignment="1" applyProtection="1">
      <alignment horizontal="center" textRotation="90"/>
    </xf>
    <xf numFmtId="0" fontId="3" fillId="3" borderId="0" xfId="0" applyNumberFormat="1" applyFont="1" applyFill="1" applyBorder="1" applyAlignment="1" applyProtection="1">
      <alignment horizontal="center" textRotation="90"/>
    </xf>
    <xf numFmtId="0" fontId="0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textRotation="90"/>
    </xf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166" fontId="14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/>
    </xf>
    <xf numFmtId="0" fontId="17" fillId="2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5" fontId="7" fillId="4" borderId="0" xfId="0" applyNumberFormat="1" applyFont="1" applyFill="1" applyBorder="1" applyAlignment="1" applyProtection="1">
      <alignment horizontal="center"/>
    </xf>
    <xf numFmtId="167" fontId="19" fillId="0" borderId="0" xfId="0" applyNumberFormat="1" applyFont="1" applyFill="1" applyBorder="1" applyAlignment="1" applyProtection="1">
      <alignment horizontal="center"/>
    </xf>
    <xf numFmtId="165" fontId="20" fillId="0" borderId="0" xfId="0" applyNumberFormat="1" applyFont="1" applyFill="1" applyBorder="1" applyAlignment="1" applyProtection="1">
      <alignment horizontal="center"/>
    </xf>
    <xf numFmtId="166" fontId="21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8" fillId="4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center"/>
    </xf>
    <xf numFmtId="166" fontId="22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166" fontId="19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165" fontId="7" fillId="5" borderId="0" xfId="0" applyNumberFormat="1" applyFont="1" applyFill="1" applyBorder="1" applyAlignment="1" applyProtection="1">
      <alignment horizontal="center"/>
    </xf>
    <xf numFmtId="0" fontId="2" fillId="6" borderId="0" xfId="0" applyNumberFormat="1" applyFont="1" applyFill="1" applyBorder="1" applyAlignment="1" applyProtection="1">
      <alignment horizontal="center" textRotation="90"/>
    </xf>
    <xf numFmtId="0" fontId="2" fillId="6" borderId="0" xfId="0" applyNumberFormat="1" applyFont="1" applyFill="1" applyBorder="1" applyAlignment="1" applyProtection="1">
      <alignment horizontal="center"/>
    </xf>
    <xf numFmtId="0" fontId="12" fillId="6" borderId="0" xfId="0" applyNumberFormat="1" applyFont="1" applyFill="1" applyBorder="1" applyAlignment="1" applyProtection="1">
      <alignment horizontal="center"/>
    </xf>
    <xf numFmtId="0" fontId="17" fillId="6" borderId="0" xfId="0" applyNumberFormat="1" applyFont="1" applyFill="1" applyBorder="1" applyAlignment="1" applyProtection="1">
      <alignment horizontal="left"/>
    </xf>
    <xf numFmtId="0" fontId="17" fillId="6" borderId="0" xfId="0" applyNumberFormat="1" applyFont="1" applyFill="1" applyBorder="1" applyAlignment="1" applyProtection="1">
      <alignment horizontal="center"/>
    </xf>
    <xf numFmtId="0" fontId="0" fillId="6" borderId="0" xfId="0" applyFill="1"/>
    <xf numFmtId="165" fontId="7" fillId="6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62"/>
  <sheetViews>
    <sheetView tabSelected="1" zoomScale="106" zoomScaleNormal="106" workbookViewId="0">
      <selection activeCell="P15" sqref="P15"/>
    </sheetView>
  </sheetViews>
  <sheetFormatPr defaultRowHeight="15" x14ac:dyDescent="0.25"/>
  <cols>
    <col min="1" max="1" width="3.85546875" customWidth="1"/>
    <col min="2" max="4" width="3" bestFit="1" customWidth="1"/>
    <col min="5" max="5" width="3.140625" bestFit="1" customWidth="1"/>
    <col min="6" max="6" width="3" bestFit="1" customWidth="1"/>
    <col min="7" max="7" width="3.5703125" style="52" bestFit="1" customWidth="1"/>
    <col min="8" max="9" width="3" bestFit="1" customWidth="1"/>
    <col min="10" max="10" width="4.140625" customWidth="1"/>
    <col min="11" max="11" width="4.42578125" style="55" bestFit="1" customWidth="1"/>
    <col min="12" max="12" width="3" bestFit="1" customWidth="1"/>
    <col min="13" max="13" width="12.5703125" bestFit="1" customWidth="1"/>
    <col min="14" max="14" width="12.28515625" customWidth="1"/>
    <col min="15" max="15" width="7.7109375" bestFit="1" customWidth="1"/>
    <col min="16" max="16" width="8.42578125" bestFit="1" customWidth="1"/>
    <col min="17" max="17" width="7.140625" bestFit="1" customWidth="1"/>
    <col min="19" max="102" width="4" style="45" customWidth="1"/>
    <col min="103" max="104" width="4.28515625" style="45" customWidth="1"/>
    <col min="105" max="105" width="4" style="45" customWidth="1"/>
    <col min="106" max="174" width="4.28515625" style="45" customWidth="1"/>
    <col min="175" max="175" width="4.42578125" style="45" bestFit="1" customWidth="1"/>
    <col min="176" max="176" width="4" style="45" bestFit="1" customWidth="1"/>
    <col min="177" max="177" width="4.42578125" style="45" bestFit="1" customWidth="1"/>
    <col min="178" max="182" width="4" style="45" bestFit="1" customWidth="1"/>
    <col min="183" max="184" width="3.140625" style="45" bestFit="1" customWidth="1"/>
    <col min="185" max="190" width="3.85546875" style="45" customWidth="1"/>
    <col min="191" max="191" width="4" style="45" bestFit="1" customWidth="1"/>
    <col min="192" max="192" width="3.85546875" customWidth="1"/>
    <col min="193" max="193" width="4" bestFit="1" customWidth="1"/>
    <col min="194" max="194" width="3.85546875" customWidth="1"/>
    <col min="195" max="196" width="3.140625" bestFit="1" customWidth="1"/>
    <col min="197" max="197" width="4" bestFit="1" customWidth="1"/>
    <col min="198" max="198" width="3.140625" bestFit="1" customWidth="1"/>
    <col min="199" max="199" width="4" bestFit="1" customWidth="1"/>
    <col min="200" max="200" width="3.140625" bestFit="1" customWidth="1"/>
    <col min="201" max="201" width="4" bestFit="1" customWidth="1"/>
    <col min="202" max="202" width="3.140625" bestFit="1" customWidth="1"/>
    <col min="203" max="204" width="4" bestFit="1" customWidth="1"/>
    <col min="205" max="208" width="3.140625" bestFit="1" customWidth="1"/>
    <col min="209" max="209" width="4" bestFit="1" customWidth="1"/>
  </cols>
  <sheetData>
    <row r="1" spans="1:209" ht="232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7" t="s">
        <v>6</v>
      </c>
      <c r="H1" s="4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5"/>
      <c r="N1" s="6"/>
      <c r="O1" s="5"/>
      <c r="P1" s="7"/>
      <c r="Q1" s="8"/>
      <c r="R1" s="9"/>
      <c r="S1" s="9"/>
      <c r="T1" s="9" t="s">
        <v>447</v>
      </c>
      <c r="U1" s="9" t="s">
        <v>446</v>
      </c>
      <c r="V1" s="9" t="s">
        <v>265</v>
      </c>
      <c r="W1" s="9" t="s">
        <v>445</v>
      </c>
      <c r="X1" s="9" t="s">
        <v>444</v>
      </c>
      <c r="Y1" s="9" t="s">
        <v>443</v>
      </c>
      <c r="Z1" s="9" t="s">
        <v>442</v>
      </c>
      <c r="AA1" s="9" t="s">
        <v>441</v>
      </c>
      <c r="AB1" s="9" t="s">
        <v>440</v>
      </c>
      <c r="AC1" s="9" t="s">
        <v>438</v>
      </c>
      <c r="AD1" s="9" t="s">
        <v>437</v>
      </c>
      <c r="AE1" s="9" t="s">
        <v>435</v>
      </c>
      <c r="AF1" s="9" t="s">
        <v>434</v>
      </c>
      <c r="AG1" s="9" t="s">
        <v>436</v>
      </c>
      <c r="AH1" s="9" t="s">
        <v>433</v>
      </c>
      <c r="AI1" s="9" t="s">
        <v>431</v>
      </c>
      <c r="AJ1" s="9" t="s">
        <v>430</v>
      </c>
      <c r="AK1" s="9" t="s">
        <v>425</v>
      </c>
      <c r="AL1" s="9" t="s">
        <v>424</v>
      </c>
      <c r="AM1" s="9" t="s">
        <v>422</v>
      </c>
      <c r="AN1" s="9" t="s">
        <v>421</v>
      </c>
      <c r="AO1" s="9" t="s">
        <v>423</v>
      </c>
      <c r="AP1" s="9" t="s">
        <v>419</v>
      </c>
      <c r="AQ1" s="9" t="s">
        <v>418</v>
      </c>
      <c r="AR1" s="9" t="s">
        <v>417</v>
      </c>
      <c r="AS1" s="9" t="s">
        <v>416</v>
      </c>
      <c r="AT1" s="9" t="s">
        <v>415</v>
      </c>
      <c r="AU1" s="9" t="s">
        <v>414</v>
      </c>
      <c r="AV1" s="9" t="s">
        <v>413</v>
      </c>
      <c r="AW1" s="9" t="s">
        <v>410</v>
      </c>
      <c r="AX1" s="9" t="s">
        <v>407</v>
      </c>
      <c r="AY1" s="9" t="s">
        <v>406</v>
      </c>
      <c r="AZ1" s="9" t="s">
        <v>405</v>
      </c>
      <c r="BA1" s="9" t="s">
        <v>409</v>
      </c>
      <c r="BB1" s="9" t="s">
        <v>408</v>
      </c>
      <c r="BC1" s="9" t="s">
        <v>404</v>
      </c>
      <c r="BD1" s="9" t="s">
        <v>400</v>
      </c>
      <c r="BE1" s="9" t="s">
        <v>401</v>
      </c>
      <c r="BF1" s="9" t="s">
        <v>399</v>
      </c>
      <c r="BG1" s="9" t="s">
        <v>398</v>
      </c>
      <c r="BH1" s="9" t="s">
        <v>395</v>
      </c>
      <c r="BI1" s="9" t="s">
        <v>397</v>
      </c>
      <c r="BJ1" s="9" t="s">
        <v>396</v>
      </c>
      <c r="BK1" s="9" t="s">
        <v>393</v>
      </c>
      <c r="BL1" s="9" t="s">
        <v>394</v>
      </c>
      <c r="BM1" s="9" t="s">
        <v>392</v>
      </c>
      <c r="BN1" s="9" t="s">
        <v>391</v>
      </c>
      <c r="BO1" s="9" t="s">
        <v>387</v>
      </c>
      <c r="BP1" s="9" t="s">
        <v>386</v>
      </c>
      <c r="BQ1" s="9" t="s">
        <v>385</v>
      </c>
      <c r="BR1" s="9" t="s">
        <v>383</v>
      </c>
      <c r="BS1" s="9" t="s">
        <v>382</v>
      </c>
      <c r="BT1" s="9" t="s">
        <v>384</v>
      </c>
      <c r="BU1" s="9" t="s">
        <v>381</v>
      </c>
      <c r="BV1" s="9" t="s">
        <v>380</v>
      </c>
      <c r="BW1" s="9" t="s">
        <v>379</v>
      </c>
      <c r="BX1" s="9" t="s">
        <v>378</v>
      </c>
      <c r="BY1" s="9" t="s">
        <v>377</v>
      </c>
      <c r="BZ1" s="9" t="s">
        <v>376</v>
      </c>
      <c r="CA1" s="9" t="s">
        <v>375</v>
      </c>
      <c r="CB1" s="9" t="s">
        <v>373</v>
      </c>
      <c r="CC1" s="9" t="s">
        <v>374</v>
      </c>
      <c r="CD1" s="9" t="s">
        <v>372</v>
      </c>
      <c r="CE1" s="9" t="s">
        <v>370</v>
      </c>
      <c r="CF1" s="9" t="s">
        <v>369</v>
      </c>
      <c r="CG1" s="9" t="s">
        <v>371</v>
      </c>
      <c r="CH1" s="9" t="s">
        <v>368</v>
      </c>
      <c r="CI1" s="9" t="s">
        <v>366</v>
      </c>
      <c r="CJ1" s="9" t="s">
        <v>367</v>
      </c>
      <c r="CK1" s="9" t="s">
        <v>365</v>
      </c>
      <c r="CL1" s="9" t="s">
        <v>364</v>
      </c>
      <c r="CM1" s="9" t="s">
        <v>363</v>
      </c>
      <c r="CN1" s="9" t="s">
        <v>360</v>
      </c>
      <c r="CO1" s="9" t="s">
        <v>362</v>
      </c>
      <c r="CP1" s="9" t="s">
        <v>361</v>
      </c>
      <c r="CQ1" s="9" t="s">
        <v>359</v>
      </c>
      <c r="CR1" s="9" t="s">
        <v>358</v>
      </c>
      <c r="CS1" s="9" t="s">
        <v>357</v>
      </c>
      <c r="CT1" s="9" t="s">
        <v>356</v>
      </c>
      <c r="CU1" s="9" t="s">
        <v>353</v>
      </c>
      <c r="CV1" s="9" t="s">
        <v>352</v>
      </c>
      <c r="CW1" s="9" t="s">
        <v>351</v>
      </c>
      <c r="CX1" s="9" t="s">
        <v>350</v>
      </c>
      <c r="CY1" s="9" t="s">
        <v>349</v>
      </c>
      <c r="CZ1" s="9" t="s">
        <v>347</v>
      </c>
      <c r="DA1" s="9" t="s">
        <v>345</v>
      </c>
      <c r="DB1" s="9" t="s">
        <v>346</v>
      </c>
      <c r="DC1" s="9" t="s">
        <v>343</v>
      </c>
      <c r="DD1" s="9" t="s">
        <v>342</v>
      </c>
      <c r="DE1" s="9" t="s">
        <v>341</v>
      </c>
      <c r="DF1" s="9" t="s">
        <v>340</v>
      </c>
      <c r="DG1" s="9" t="s">
        <v>339</v>
      </c>
      <c r="DH1" s="9" t="s">
        <v>338</v>
      </c>
      <c r="DI1" s="9" t="s">
        <v>337</v>
      </c>
      <c r="DJ1" s="9" t="s">
        <v>336</v>
      </c>
      <c r="DK1" s="9" t="s">
        <v>335</v>
      </c>
      <c r="DL1" s="9" t="s">
        <v>332</v>
      </c>
      <c r="DM1" s="9" t="s">
        <v>334</v>
      </c>
      <c r="DN1" s="9" t="s">
        <v>333</v>
      </c>
      <c r="DO1" s="9" t="s">
        <v>331</v>
      </c>
      <c r="DP1" s="9" t="s">
        <v>330</v>
      </c>
      <c r="DQ1" s="9" t="s">
        <v>327</v>
      </c>
      <c r="DR1" s="9" t="s">
        <v>326</v>
      </c>
      <c r="DS1" s="9" t="s">
        <v>325</v>
      </c>
      <c r="DT1" s="9" t="s">
        <v>324</v>
      </c>
      <c r="DU1" s="9" t="s">
        <v>323</v>
      </c>
      <c r="DV1" s="9" t="s">
        <v>321</v>
      </c>
      <c r="DW1" s="9" t="s">
        <v>320</v>
      </c>
      <c r="DX1" s="9" t="s">
        <v>319</v>
      </c>
      <c r="DY1" s="9" t="s">
        <v>317</v>
      </c>
      <c r="DZ1" s="9" t="s">
        <v>316</v>
      </c>
      <c r="EA1" s="9" t="s">
        <v>315</v>
      </c>
      <c r="EB1" s="9" t="s">
        <v>314</v>
      </c>
      <c r="EC1" s="9" t="s">
        <v>313</v>
      </c>
      <c r="ED1" s="9" t="s">
        <v>312</v>
      </c>
      <c r="EE1" s="9" t="s">
        <v>310</v>
      </c>
      <c r="EF1" s="9" t="s">
        <v>311</v>
      </c>
      <c r="EG1" s="9" t="s">
        <v>309</v>
      </c>
      <c r="EH1" s="9" t="s">
        <v>308</v>
      </c>
      <c r="EI1" s="9" t="s">
        <v>307</v>
      </c>
      <c r="EJ1" s="9" t="s">
        <v>306</v>
      </c>
      <c r="EK1" s="9" t="s">
        <v>305</v>
      </c>
      <c r="EL1" s="9" t="s">
        <v>304</v>
      </c>
      <c r="EM1" s="9" t="s">
        <v>303</v>
      </c>
      <c r="EN1" s="9" t="s">
        <v>300</v>
      </c>
      <c r="EO1" s="9" t="s">
        <v>299</v>
      </c>
      <c r="EP1" s="9" t="s">
        <v>298</v>
      </c>
      <c r="EQ1" s="9" t="s">
        <v>297</v>
      </c>
      <c r="ER1" s="9" t="s">
        <v>296</v>
      </c>
      <c r="ES1" s="9" t="s">
        <v>295</v>
      </c>
      <c r="ET1" s="9" t="s">
        <v>291</v>
      </c>
      <c r="EU1" s="9" t="s">
        <v>290</v>
      </c>
      <c r="EV1" s="9" t="s">
        <v>288</v>
      </c>
      <c r="EW1" s="9" t="s">
        <v>287</v>
      </c>
      <c r="EX1" s="9" t="s">
        <v>286</v>
      </c>
      <c r="EY1" s="9" t="s">
        <v>285</v>
      </c>
      <c r="EZ1" s="9" t="s">
        <v>284</v>
      </c>
      <c r="FA1" s="9" t="s">
        <v>283</v>
      </c>
      <c r="FB1" s="9" t="s">
        <v>280</v>
      </c>
      <c r="FC1" s="9" t="s">
        <v>281</v>
      </c>
      <c r="FD1" s="9" t="s">
        <v>275</v>
      </c>
      <c r="FE1" s="9" t="s">
        <v>271</v>
      </c>
      <c r="FF1" s="9" t="s">
        <v>270</v>
      </c>
      <c r="FG1" s="9" t="s">
        <v>274</v>
      </c>
      <c r="FH1" s="9" t="s">
        <v>269</v>
      </c>
      <c r="FI1" s="9" t="s">
        <v>267</v>
      </c>
      <c r="FJ1" s="9" t="s">
        <v>266</v>
      </c>
      <c r="FK1" s="9" t="s">
        <v>268</v>
      </c>
      <c r="FL1" s="9" t="s">
        <v>265</v>
      </c>
      <c r="FM1" s="9" t="s">
        <v>264</v>
      </c>
      <c r="FN1" s="9" t="s">
        <v>260</v>
      </c>
      <c r="FO1" s="9" t="s">
        <v>259</v>
      </c>
      <c r="FP1" s="9" t="s">
        <v>258</v>
      </c>
      <c r="FQ1" s="9" t="s">
        <v>256</v>
      </c>
      <c r="FR1" s="9" t="s">
        <v>254</v>
      </c>
      <c r="FS1" s="9" t="s">
        <v>255</v>
      </c>
      <c r="FT1" s="9" t="s">
        <v>253</v>
      </c>
      <c r="FU1" s="9" t="s">
        <v>249</v>
      </c>
      <c r="FV1" s="9" t="s">
        <v>252</v>
      </c>
      <c r="FW1" s="9" t="s">
        <v>248</v>
      </c>
      <c r="FX1" s="9" t="s">
        <v>247</v>
      </c>
      <c r="FY1" s="9" t="s">
        <v>246</v>
      </c>
      <c r="FZ1" s="9" t="s">
        <v>243</v>
      </c>
      <c r="GA1" s="9" t="s">
        <v>242</v>
      </c>
      <c r="GB1" s="9" t="s">
        <v>241</v>
      </c>
      <c r="GC1" s="9" t="s">
        <v>240</v>
      </c>
      <c r="GD1" s="9" t="s">
        <v>237</v>
      </c>
      <c r="GE1" s="9" t="s">
        <v>236</v>
      </c>
      <c r="GF1" s="9" t="s">
        <v>233</v>
      </c>
      <c r="GG1" s="9" t="s">
        <v>232</v>
      </c>
      <c r="GH1" s="9" t="s">
        <v>231</v>
      </c>
      <c r="GI1" s="9" t="s">
        <v>230</v>
      </c>
      <c r="GJ1" s="9" t="s">
        <v>228</v>
      </c>
      <c r="GK1" s="9" t="s">
        <v>227</v>
      </c>
      <c r="GL1" s="9" t="s">
        <v>226</v>
      </c>
      <c r="GM1" s="9" t="s">
        <v>221</v>
      </c>
      <c r="GN1" s="9" t="s">
        <v>12</v>
      </c>
      <c r="GO1" s="9" t="s">
        <v>239</v>
      </c>
      <c r="GP1" s="9" t="s">
        <v>13</v>
      </c>
      <c r="GQ1" s="9" t="s">
        <v>14</v>
      </c>
      <c r="GR1" s="9" t="s">
        <v>15</v>
      </c>
      <c r="GS1" s="9" t="s">
        <v>16</v>
      </c>
      <c r="GT1" s="9" t="s">
        <v>17</v>
      </c>
      <c r="GU1" s="9" t="s">
        <v>18</v>
      </c>
      <c r="GV1" s="9" t="s">
        <v>19</v>
      </c>
      <c r="GW1" s="9" t="s">
        <v>20</v>
      </c>
      <c r="GX1" s="9" t="s">
        <v>21</v>
      </c>
      <c r="GY1" s="9" t="s">
        <v>22</v>
      </c>
      <c r="GZ1" s="9" t="s">
        <v>23</v>
      </c>
      <c r="HA1" s="9" t="s">
        <v>24</v>
      </c>
    </row>
    <row r="2" spans="1:209" ht="15.75" x14ac:dyDescent="0.25">
      <c r="A2" s="10"/>
      <c r="B2" s="11"/>
      <c r="C2" s="12"/>
      <c r="D2" s="13"/>
      <c r="E2" s="13"/>
      <c r="F2" s="14"/>
      <c r="G2" s="48"/>
      <c r="H2" s="15"/>
      <c r="I2" s="13"/>
      <c r="J2" s="13"/>
      <c r="K2" s="13"/>
      <c r="L2" s="13"/>
      <c r="M2" s="5"/>
      <c r="N2" s="6"/>
      <c r="O2" s="5"/>
      <c r="P2" s="7" t="s">
        <v>25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16"/>
      <c r="GY2" s="16"/>
      <c r="GZ2" s="8"/>
      <c r="HA2" s="16"/>
    </row>
    <row r="3" spans="1:209" x14ac:dyDescent="0.25">
      <c r="A3" s="17"/>
      <c r="B3" s="11"/>
      <c r="C3" s="18" t="s">
        <v>26</v>
      </c>
      <c r="D3" s="19" t="s">
        <v>27</v>
      </c>
      <c r="E3" s="19" t="s">
        <v>28</v>
      </c>
      <c r="F3" s="20" t="s">
        <v>29</v>
      </c>
      <c r="G3" s="49" t="s">
        <v>30</v>
      </c>
      <c r="H3" s="21" t="s">
        <v>31</v>
      </c>
      <c r="I3" s="19"/>
      <c r="J3" s="19" t="s">
        <v>32</v>
      </c>
      <c r="K3" s="19" t="s">
        <v>33</v>
      </c>
      <c r="L3" s="19" t="s">
        <v>34</v>
      </c>
      <c r="M3" s="22" t="s">
        <v>35</v>
      </c>
      <c r="N3" s="22" t="s">
        <v>36</v>
      </c>
      <c r="O3" s="16" t="s">
        <v>37</v>
      </c>
      <c r="P3" s="23" t="s">
        <v>38</v>
      </c>
      <c r="Q3" s="8" t="s">
        <v>39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16"/>
      <c r="GY3" s="16"/>
      <c r="GZ3" s="8"/>
      <c r="HA3" s="16"/>
    </row>
    <row r="4" spans="1:209" x14ac:dyDescent="0.25">
      <c r="A4" s="10">
        <v>1</v>
      </c>
      <c r="B4" s="24">
        <f>SUM(C4:L4)</f>
        <v>98</v>
      </c>
      <c r="C4" s="25"/>
      <c r="D4" s="26"/>
      <c r="E4" s="27"/>
      <c r="F4" s="28">
        <v>4</v>
      </c>
      <c r="G4" s="50"/>
      <c r="H4" s="29">
        <v>17</v>
      </c>
      <c r="I4" s="26"/>
      <c r="J4" s="27">
        <v>3</v>
      </c>
      <c r="K4" s="27">
        <v>71</v>
      </c>
      <c r="L4" s="26">
        <v>3</v>
      </c>
      <c r="M4" s="30" t="s">
        <v>40</v>
      </c>
      <c r="N4" s="30" t="s">
        <v>41</v>
      </c>
      <c r="O4" s="31">
        <v>1964</v>
      </c>
      <c r="P4" s="23">
        <f>SUM(S4:PS4)</f>
        <v>1167.5000000000002</v>
      </c>
      <c r="Q4" s="24">
        <f>COUNTIF(S4:PS4,"&gt;0")</f>
        <v>98</v>
      </c>
      <c r="R4" s="24"/>
      <c r="S4" s="17"/>
      <c r="T4" s="17"/>
      <c r="U4" s="32">
        <v>21.1</v>
      </c>
      <c r="V4" s="17"/>
      <c r="W4" s="17"/>
      <c r="X4" s="46">
        <v>42.2</v>
      </c>
      <c r="Y4" s="17"/>
      <c r="Z4" s="32">
        <v>21.1</v>
      </c>
      <c r="AA4" s="17"/>
      <c r="AB4" s="17"/>
      <c r="AC4" s="17">
        <v>11.5</v>
      </c>
      <c r="AD4" s="17"/>
      <c r="AE4" s="17">
        <v>10</v>
      </c>
      <c r="AF4" s="17"/>
      <c r="AG4" s="46">
        <v>42.2</v>
      </c>
      <c r="AH4" s="17"/>
      <c r="AI4" s="17">
        <v>10.9</v>
      </c>
      <c r="AJ4" s="17"/>
      <c r="AK4" s="32">
        <v>21.1</v>
      </c>
      <c r="AL4" s="17"/>
      <c r="AM4" s="32">
        <v>21.1</v>
      </c>
      <c r="AN4" s="32">
        <v>21.1</v>
      </c>
      <c r="AO4" s="17"/>
      <c r="AP4" s="17">
        <v>5</v>
      </c>
      <c r="AQ4" s="17"/>
      <c r="AR4" s="17"/>
      <c r="AS4" s="32">
        <v>21.1</v>
      </c>
      <c r="AT4" s="17">
        <v>10</v>
      </c>
      <c r="AU4" s="17">
        <v>12.5</v>
      </c>
      <c r="AV4" s="17">
        <v>5</v>
      </c>
      <c r="AW4" s="17">
        <v>2.5</v>
      </c>
      <c r="AX4" s="17">
        <v>12.3</v>
      </c>
      <c r="AY4" s="17"/>
      <c r="AZ4" s="17"/>
      <c r="BA4" s="17"/>
      <c r="BB4" s="17"/>
      <c r="BC4" s="17"/>
      <c r="BD4" s="17">
        <v>5</v>
      </c>
      <c r="BE4" s="32">
        <v>21.1</v>
      </c>
      <c r="BF4" s="17"/>
      <c r="BG4" s="17">
        <v>16.7</v>
      </c>
      <c r="BH4" s="17"/>
      <c r="BI4" s="17"/>
      <c r="BJ4" s="17">
        <v>6.5</v>
      </c>
      <c r="BK4" s="17"/>
      <c r="BL4" s="17">
        <v>1</v>
      </c>
      <c r="BM4" s="17">
        <v>7</v>
      </c>
      <c r="BN4" s="17">
        <v>8.6999999999999993</v>
      </c>
      <c r="BO4" s="17"/>
      <c r="BP4" s="17">
        <v>7</v>
      </c>
      <c r="BQ4" s="17"/>
      <c r="BR4" s="17">
        <v>6.9</v>
      </c>
      <c r="BS4" s="17">
        <v>9.8000000000000007</v>
      </c>
      <c r="BT4" s="17">
        <v>5</v>
      </c>
      <c r="BU4" s="17"/>
      <c r="BV4" s="17">
        <v>9</v>
      </c>
      <c r="BW4" s="17">
        <v>7.4</v>
      </c>
      <c r="BX4" s="17">
        <v>5.8</v>
      </c>
      <c r="BY4" s="17"/>
      <c r="BZ4" s="17"/>
      <c r="CA4" s="17">
        <v>6.5</v>
      </c>
      <c r="CB4" s="17">
        <v>6</v>
      </c>
      <c r="CC4" s="17">
        <v>4</v>
      </c>
      <c r="CD4" s="17"/>
      <c r="CE4" s="17">
        <v>10.4</v>
      </c>
      <c r="CF4" s="17"/>
      <c r="CG4" s="17">
        <v>6</v>
      </c>
      <c r="CH4" s="17">
        <v>6</v>
      </c>
      <c r="CI4" s="17"/>
      <c r="CJ4" s="17"/>
      <c r="CK4" s="17">
        <v>10.5</v>
      </c>
      <c r="CL4" s="17">
        <v>5</v>
      </c>
      <c r="CM4" s="17">
        <v>7.1</v>
      </c>
      <c r="CN4" s="17">
        <v>8.5</v>
      </c>
      <c r="CO4" s="17">
        <v>6</v>
      </c>
      <c r="CP4" s="17"/>
      <c r="CQ4" s="17">
        <v>5.6</v>
      </c>
      <c r="CR4" s="17"/>
      <c r="CS4" s="17">
        <v>10.4</v>
      </c>
      <c r="CT4" s="17"/>
      <c r="CU4" s="17">
        <v>7</v>
      </c>
      <c r="CV4" s="17">
        <v>7.1</v>
      </c>
      <c r="CW4" s="17">
        <v>8.5</v>
      </c>
      <c r="CX4" s="17"/>
      <c r="CY4" s="17"/>
      <c r="CZ4" s="17"/>
      <c r="DA4" s="17">
        <v>10</v>
      </c>
      <c r="DB4" s="17">
        <v>5.7</v>
      </c>
      <c r="DC4" s="17"/>
      <c r="DD4" s="17">
        <v>6</v>
      </c>
      <c r="DE4" s="17">
        <v>8.1999999999999993</v>
      </c>
      <c r="DF4" s="32">
        <v>21.1</v>
      </c>
      <c r="DG4" s="17"/>
      <c r="DH4" s="17">
        <v>6</v>
      </c>
      <c r="DI4" s="17"/>
      <c r="DJ4" s="17"/>
      <c r="DK4" s="17">
        <v>7.2</v>
      </c>
      <c r="DL4" s="17"/>
      <c r="DM4" s="17">
        <v>9.1999999999999993</v>
      </c>
      <c r="DN4" s="17">
        <v>5.8</v>
      </c>
      <c r="DO4" s="17">
        <v>6</v>
      </c>
      <c r="DP4" s="17"/>
      <c r="DQ4" s="17"/>
      <c r="DR4" s="17"/>
      <c r="DS4" s="17">
        <v>10</v>
      </c>
      <c r="DT4" s="17">
        <v>15.5</v>
      </c>
      <c r="DU4" s="17"/>
      <c r="DV4" s="17"/>
      <c r="DW4" s="17">
        <v>7.5</v>
      </c>
      <c r="DX4" s="17"/>
      <c r="DY4" s="17">
        <v>9.1999999999999993</v>
      </c>
      <c r="DZ4" s="17"/>
      <c r="EA4" s="17">
        <v>6.4</v>
      </c>
      <c r="EB4" s="17"/>
      <c r="EC4" s="17"/>
      <c r="ED4" s="17"/>
      <c r="EE4" s="17">
        <v>10</v>
      </c>
      <c r="EF4" s="17"/>
      <c r="EG4" s="17">
        <v>10</v>
      </c>
      <c r="EH4" s="17">
        <v>6.2</v>
      </c>
      <c r="EI4" s="17"/>
      <c r="EJ4" s="32">
        <v>21.1</v>
      </c>
      <c r="EK4" s="17">
        <v>5.5</v>
      </c>
      <c r="EL4" s="17">
        <v>5.7</v>
      </c>
      <c r="EM4" s="17"/>
      <c r="EN4" s="17">
        <v>10</v>
      </c>
      <c r="EO4" s="17"/>
      <c r="EP4" s="17">
        <v>8.1999999999999993</v>
      </c>
      <c r="EQ4" s="17"/>
      <c r="ER4" s="46">
        <v>42.2</v>
      </c>
      <c r="ES4" s="17"/>
      <c r="ET4" s="17">
        <v>12</v>
      </c>
      <c r="EU4" s="17">
        <v>1.6</v>
      </c>
      <c r="EV4" s="17">
        <v>14.3</v>
      </c>
      <c r="EW4" s="17"/>
      <c r="EX4" s="32">
        <v>21.1</v>
      </c>
      <c r="EY4" s="17"/>
      <c r="EZ4" s="17"/>
      <c r="FA4" s="17"/>
      <c r="FB4" s="32">
        <v>21.1</v>
      </c>
      <c r="FC4" s="17"/>
      <c r="FD4" s="17"/>
      <c r="FE4" s="17"/>
      <c r="FF4" s="46">
        <v>42.2</v>
      </c>
      <c r="FG4" s="17"/>
      <c r="FH4" s="17"/>
      <c r="FI4" s="17">
        <v>10</v>
      </c>
      <c r="FJ4" s="17"/>
      <c r="FK4" s="17">
        <v>8.8000000000000007</v>
      </c>
      <c r="FL4" s="17">
        <v>5.4</v>
      </c>
      <c r="FM4" s="17">
        <v>14</v>
      </c>
      <c r="FN4" s="17"/>
      <c r="FO4" s="17"/>
      <c r="FP4" s="32">
        <v>21.1</v>
      </c>
      <c r="FQ4" s="17"/>
      <c r="FR4" s="17"/>
      <c r="FS4" s="17"/>
      <c r="FT4" s="32">
        <v>21.1</v>
      </c>
      <c r="FU4" s="17"/>
      <c r="FV4" s="17"/>
      <c r="FW4" s="17">
        <v>10</v>
      </c>
      <c r="FX4" s="17"/>
      <c r="FY4" s="17"/>
      <c r="FZ4" s="32">
        <v>21.1</v>
      </c>
      <c r="GA4" s="17">
        <v>5.8</v>
      </c>
      <c r="GB4" s="17"/>
      <c r="GC4" s="32">
        <v>21.1</v>
      </c>
      <c r="GD4" s="17"/>
      <c r="GE4" s="32">
        <v>21.1</v>
      </c>
      <c r="GF4" s="17"/>
      <c r="GG4" s="17"/>
      <c r="GH4" s="17" t="s">
        <v>50</v>
      </c>
      <c r="GI4" s="17">
        <v>12</v>
      </c>
      <c r="GJ4" s="17"/>
      <c r="GK4" s="32">
        <v>21.1</v>
      </c>
      <c r="GL4" s="17"/>
      <c r="GM4" s="17"/>
      <c r="GN4" s="17"/>
      <c r="GO4" s="17">
        <v>20</v>
      </c>
      <c r="GP4" s="17">
        <v>6</v>
      </c>
      <c r="GQ4" s="17">
        <v>10</v>
      </c>
      <c r="GR4" s="17"/>
      <c r="GS4" s="17">
        <v>9.5</v>
      </c>
      <c r="GT4" s="17"/>
      <c r="GU4" s="17">
        <v>14.5</v>
      </c>
      <c r="GV4" s="24"/>
      <c r="GW4" s="24"/>
      <c r="GX4" s="17">
        <v>7.5</v>
      </c>
      <c r="GY4" s="17">
        <v>3.2</v>
      </c>
      <c r="GZ4" s="24"/>
      <c r="HA4" s="17">
        <v>17</v>
      </c>
    </row>
    <row r="5" spans="1:209" x14ac:dyDescent="0.25">
      <c r="A5" s="10">
        <f t="shared" ref="A5:A68" si="0">A4+1</f>
        <v>2</v>
      </c>
      <c r="B5" s="24">
        <f>SUM(C5:L5)</f>
        <v>99</v>
      </c>
      <c r="C5" s="25"/>
      <c r="D5" s="26"/>
      <c r="E5" s="19">
        <v>1</v>
      </c>
      <c r="F5" s="28"/>
      <c r="G5" s="50"/>
      <c r="H5" s="29"/>
      <c r="I5" s="26"/>
      <c r="J5" s="27">
        <v>10</v>
      </c>
      <c r="K5" s="27">
        <v>82</v>
      </c>
      <c r="L5" s="26">
        <v>6</v>
      </c>
      <c r="M5" s="30" t="s">
        <v>44</v>
      </c>
      <c r="N5" s="30" t="s">
        <v>45</v>
      </c>
      <c r="O5" s="31">
        <v>1977</v>
      </c>
      <c r="P5" s="23">
        <f>SUM(S5:PS5)</f>
        <v>789.30000000000007</v>
      </c>
      <c r="Q5" s="24">
        <f>COUNTIF(S5:PS5,"&gt;0")</f>
        <v>99</v>
      </c>
      <c r="R5" s="17"/>
      <c r="S5" s="17"/>
      <c r="T5" s="17"/>
      <c r="U5" s="17"/>
      <c r="V5" s="17">
        <v>5</v>
      </c>
      <c r="W5" s="17">
        <v>9</v>
      </c>
      <c r="X5" s="17"/>
      <c r="Y5" s="17">
        <v>8.5</v>
      </c>
      <c r="Z5" s="17"/>
      <c r="AA5" s="17">
        <v>6.8</v>
      </c>
      <c r="AB5" s="17"/>
      <c r="AC5" s="17">
        <v>11.5</v>
      </c>
      <c r="AD5" s="17"/>
      <c r="AE5" s="17">
        <v>10</v>
      </c>
      <c r="AF5" s="17">
        <v>8</v>
      </c>
      <c r="AG5" s="17"/>
      <c r="AH5" s="17">
        <v>5</v>
      </c>
      <c r="AI5" s="17"/>
      <c r="AJ5" s="17">
        <v>9.5</v>
      </c>
      <c r="AK5" s="17">
        <v>14.2</v>
      </c>
      <c r="AL5" s="17"/>
      <c r="AM5" s="17"/>
      <c r="AN5" s="17"/>
      <c r="AO5" s="17">
        <v>11.8</v>
      </c>
      <c r="AP5" s="17"/>
      <c r="AQ5" s="17"/>
      <c r="AR5" s="17"/>
      <c r="AS5" s="17"/>
      <c r="AT5" s="17">
        <v>1.6</v>
      </c>
      <c r="AU5" s="17">
        <v>12.5</v>
      </c>
      <c r="AV5" s="17">
        <v>5</v>
      </c>
      <c r="AW5" s="17">
        <v>2.5</v>
      </c>
      <c r="AX5" s="17"/>
      <c r="AY5" s="17">
        <v>7.4</v>
      </c>
      <c r="AZ5" s="17"/>
      <c r="BA5" s="17"/>
      <c r="BB5" s="17"/>
      <c r="BC5" s="17"/>
      <c r="BD5" s="17">
        <v>5</v>
      </c>
      <c r="BE5" s="17"/>
      <c r="BF5" s="17"/>
      <c r="BG5" s="17"/>
      <c r="BH5" s="17">
        <v>7.5</v>
      </c>
      <c r="BI5" s="17"/>
      <c r="BJ5" s="17"/>
      <c r="BK5" s="17">
        <v>6</v>
      </c>
      <c r="BL5" s="17">
        <v>1</v>
      </c>
      <c r="BM5" s="17">
        <v>7</v>
      </c>
      <c r="BN5" s="17">
        <v>8.6999999999999993</v>
      </c>
      <c r="BO5" s="17">
        <v>5.8</v>
      </c>
      <c r="BP5" s="17"/>
      <c r="BQ5" s="17"/>
      <c r="BR5" s="17">
        <v>6.9</v>
      </c>
      <c r="BS5" s="17">
        <v>9.8000000000000007</v>
      </c>
      <c r="BT5" s="17">
        <v>5</v>
      </c>
      <c r="BU5" s="17">
        <v>6.3</v>
      </c>
      <c r="BV5" s="17">
        <v>9.8000000000000007</v>
      </c>
      <c r="BW5" s="17">
        <v>7.4</v>
      </c>
      <c r="BX5" s="17">
        <v>5.8</v>
      </c>
      <c r="BY5" s="17">
        <v>6.3</v>
      </c>
      <c r="BZ5" s="17"/>
      <c r="CA5" s="17">
        <v>6.5</v>
      </c>
      <c r="CB5" s="17">
        <v>6</v>
      </c>
      <c r="CC5" s="17">
        <v>4</v>
      </c>
      <c r="CD5" s="17"/>
      <c r="CE5" s="17">
        <v>10.4</v>
      </c>
      <c r="CF5" s="17"/>
      <c r="CG5" s="17">
        <v>6</v>
      </c>
      <c r="CH5" s="17">
        <v>6</v>
      </c>
      <c r="CI5" s="17">
        <v>7.4</v>
      </c>
      <c r="CJ5" s="17"/>
      <c r="CK5" s="17">
        <v>10.5</v>
      </c>
      <c r="CL5" s="17">
        <v>5</v>
      </c>
      <c r="CM5" s="17">
        <v>7.1</v>
      </c>
      <c r="CN5" s="17">
        <v>8.5</v>
      </c>
      <c r="CO5" s="17"/>
      <c r="CP5" s="17"/>
      <c r="CQ5" s="17">
        <v>5.6</v>
      </c>
      <c r="CR5" s="17"/>
      <c r="CS5" s="17"/>
      <c r="CT5" s="17">
        <v>9</v>
      </c>
      <c r="CU5" s="17">
        <v>7</v>
      </c>
      <c r="CV5" s="17">
        <v>7.1</v>
      </c>
      <c r="CW5" s="17">
        <v>8.5</v>
      </c>
      <c r="CX5" s="17">
        <v>49</v>
      </c>
      <c r="CY5" s="17"/>
      <c r="CZ5" s="17"/>
      <c r="DA5" s="17"/>
      <c r="DB5" s="17"/>
      <c r="DC5" s="17">
        <v>5.5</v>
      </c>
      <c r="DD5" s="17">
        <v>6</v>
      </c>
      <c r="DE5" s="17">
        <v>8.1999999999999993</v>
      </c>
      <c r="DF5" s="17"/>
      <c r="DG5" s="17">
        <v>5</v>
      </c>
      <c r="DH5" s="17"/>
      <c r="DI5" s="17"/>
      <c r="DJ5" s="17">
        <v>7.1</v>
      </c>
      <c r="DK5" s="17">
        <v>7.2</v>
      </c>
      <c r="DL5" s="17">
        <v>8.1999999999999993</v>
      </c>
      <c r="DM5" s="17"/>
      <c r="DN5" s="17">
        <v>5.8</v>
      </c>
      <c r="DO5" s="17">
        <v>6</v>
      </c>
      <c r="DP5" s="17">
        <v>6.3</v>
      </c>
      <c r="DQ5" s="17"/>
      <c r="DR5" s="17"/>
      <c r="DS5" s="17">
        <v>10</v>
      </c>
      <c r="DT5" s="17"/>
      <c r="DU5" s="17">
        <v>12.6</v>
      </c>
      <c r="DV5" s="17">
        <v>5.2</v>
      </c>
      <c r="DW5" s="17"/>
      <c r="DX5" s="17"/>
      <c r="DY5" s="17">
        <v>9.1999999999999993</v>
      </c>
      <c r="DZ5" s="17"/>
      <c r="EA5" s="17">
        <v>6.4</v>
      </c>
      <c r="EB5" s="17">
        <v>5.5</v>
      </c>
      <c r="EC5" s="17"/>
      <c r="ED5" s="17"/>
      <c r="EE5" s="17">
        <v>10</v>
      </c>
      <c r="EF5" s="17"/>
      <c r="EG5" s="17"/>
      <c r="EH5" s="17">
        <v>6.2</v>
      </c>
      <c r="EI5" s="17">
        <v>8</v>
      </c>
      <c r="EJ5" s="17"/>
      <c r="EK5" s="17">
        <v>5.5</v>
      </c>
      <c r="EL5" s="17">
        <v>5.7</v>
      </c>
      <c r="EM5" s="17"/>
      <c r="EN5" s="17">
        <v>10</v>
      </c>
      <c r="EO5" s="17">
        <v>2</v>
      </c>
      <c r="EP5" s="17"/>
      <c r="EQ5" s="17">
        <v>11.3</v>
      </c>
      <c r="ER5" s="17"/>
      <c r="ES5" s="17"/>
      <c r="ET5" s="17">
        <v>12</v>
      </c>
      <c r="EU5" s="17"/>
      <c r="EV5" s="17">
        <v>14.3</v>
      </c>
      <c r="EW5" s="17"/>
      <c r="EX5" s="17"/>
      <c r="EY5" s="17">
        <v>12.6</v>
      </c>
      <c r="EZ5" s="17"/>
      <c r="FA5" s="17"/>
      <c r="FB5" s="17"/>
      <c r="FC5" s="17">
        <v>8.1999999999999993</v>
      </c>
      <c r="FD5" s="17">
        <v>3</v>
      </c>
      <c r="FE5" s="17"/>
      <c r="FF5" s="17"/>
      <c r="FG5" s="17">
        <v>10</v>
      </c>
      <c r="FH5" s="17">
        <v>5</v>
      </c>
      <c r="FI5" s="17">
        <v>10</v>
      </c>
      <c r="FJ5" s="17"/>
      <c r="FK5" s="17">
        <v>8.8000000000000007</v>
      </c>
      <c r="FL5" s="17">
        <v>5.4</v>
      </c>
      <c r="FM5" s="17"/>
      <c r="FN5" s="17"/>
      <c r="FO5" s="17">
        <v>11</v>
      </c>
      <c r="FP5" s="17"/>
      <c r="FQ5" s="17">
        <v>10</v>
      </c>
      <c r="FR5" s="17">
        <v>4</v>
      </c>
      <c r="FS5" s="17">
        <v>1.5</v>
      </c>
      <c r="FT5" s="17">
        <v>11.4</v>
      </c>
      <c r="FU5" s="17"/>
      <c r="FV5" s="17"/>
      <c r="FW5" s="17"/>
      <c r="FX5" s="17">
        <v>14</v>
      </c>
      <c r="FY5" s="17">
        <v>6</v>
      </c>
      <c r="FZ5" s="17"/>
      <c r="GA5" s="17"/>
      <c r="GB5" s="17">
        <v>6</v>
      </c>
      <c r="GC5" s="17"/>
      <c r="GD5" s="17"/>
      <c r="GE5" s="17"/>
      <c r="GF5" s="17"/>
      <c r="GG5" s="17"/>
      <c r="GH5" s="17"/>
      <c r="GI5" s="17">
        <v>12</v>
      </c>
      <c r="GJ5" s="17">
        <v>4.5</v>
      </c>
      <c r="GK5" s="17"/>
      <c r="GL5" s="17"/>
      <c r="GM5" s="17">
        <v>6</v>
      </c>
      <c r="GN5" s="17">
        <v>4</v>
      </c>
      <c r="GO5" s="17"/>
      <c r="GP5" s="17">
        <v>4</v>
      </c>
      <c r="GQ5" s="17">
        <v>5</v>
      </c>
      <c r="GR5" s="17"/>
      <c r="GS5" s="24"/>
      <c r="GT5" s="17">
        <v>6</v>
      </c>
      <c r="GU5" s="17">
        <v>14.5</v>
      </c>
      <c r="GV5" s="24"/>
      <c r="GW5" s="24"/>
      <c r="GX5" s="17"/>
      <c r="GY5" s="17"/>
      <c r="GZ5" s="24"/>
      <c r="HA5" s="17">
        <v>17</v>
      </c>
    </row>
    <row r="6" spans="1:209" x14ac:dyDescent="0.25">
      <c r="A6" s="10">
        <f t="shared" si="0"/>
        <v>3</v>
      </c>
      <c r="B6" s="24">
        <f>SUM(C6:L6)</f>
        <v>95</v>
      </c>
      <c r="C6" s="18"/>
      <c r="D6" s="19"/>
      <c r="E6" s="19">
        <v>1</v>
      </c>
      <c r="F6" s="20"/>
      <c r="G6" s="49"/>
      <c r="H6" s="21"/>
      <c r="I6" s="19"/>
      <c r="J6" s="27">
        <v>10</v>
      </c>
      <c r="K6" s="27">
        <v>78</v>
      </c>
      <c r="L6" s="26">
        <v>6</v>
      </c>
      <c r="M6" s="30" t="s">
        <v>42</v>
      </c>
      <c r="N6" s="30" t="s">
        <v>43</v>
      </c>
      <c r="O6" s="31">
        <v>1962</v>
      </c>
      <c r="P6" s="23">
        <f>SUM(S6:PS6)</f>
        <v>756.99999999999989</v>
      </c>
      <c r="Q6" s="24">
        <f>COUNTIF(S6:PS6,"&gt;0")</f>
        <v>95</v>
      </c>
      <c r="R6" s="17"/>
      <c r="S6" s="17"/>
      <c r="T6" s="17"/>
      <c r="U6" s="17"/>
      <c r="V6" s="17">
        <v>5</v>
      </c>
      <c r="W6" s="17">
        <v>9</v>
      </c>
      <c r="X6" s="17"/>
      <c r="Y6" s="17">
        <v>8.5</v>
      </c>
      <c r="Z6" s="17"/>
      <c r="AA6" s="17">
        <v>6.8</v>
      </c>
      <c r="AB6" s="17"/>
      <c r="AC6" s="17">
        <v>11.5</v>
      </c>
      <c r="AD6" s="17"/>
      <c r="AE6" s="17">
        <v>10</v>
      </c>
      <c r="AF6" s="17">
        <v>8</v>
      </c>
      <c r="AG6" s="17"/>
      <c r="AH6" s="17">
        <v>5</v>
      </c>
      <c r="AI6" s="17"/>
      <c r="AJ6" s="17">
        <v>9.5</v>
      </c>
      <c r="AK6" s="17"/>
      <c r="AL6" s="17"/>
      <c r="AM6" s="17"/>
      <c r="AN6" s="17"/>
      <c r="AO6" s="17"/>
      <c r="AP6" s="17"/>
      <c r="AQ6" s="17"/>
      <c r="AR6" s="17"/>
      <c r="AS6" s="17"/>
      <c r="AT6" s="17">
        <v>1.6</v>
      </c>
      <c r="AU6" s="17">
        <v>12.5</v>
      </c>
      <c r="AV6" s="17">
        <v>5</v>
      </c>
      <c r="AW6" s="17">
        <v>2.5</v>
      </c>
      <c r="AX6" s="17"/>
      <c r="AY6" s="17">
        <v>7.7</v>
      </c>
      <c r="AZ6" s="17"/>
      <c r="BA6" s="17"/>
      <c r="BB6" s="17"/>
      <c r="BC6" s="17"/>
      <c r="BD6" s="17">
        <v>5</v>
      </c>
      <c r="BE6" s="17"/>
      <c r="BF6" s="17"/>
      <c r="BG6" s="17"/>
      <c r="BH6" s="17">
        <v>7.5</v>
      </c>
      <c r="BI6" s="17"/>
      <c r="BJ6" s="17"/>
      <c r="BK6" s="17">
        <v>6</v>
      </c>
      <c r="BL6" s="17">
        <v>1</v>
      </c>
      <c r="BM6" s="17">
        <v>7</v>
      </c>
      <c r="BN6" s="17">
        <v>8.6999999999999993</v>
      </c>
      <c r="BO6" s="17">
        <v>5.8</v>
      </c>
      <c r="BP6" s="17"/>
      <c r="BQ6" s="17"/>
      <c r="BR6" s="17">
        <v>6.9</v>
      </c>
      <c r="BS6" s="17">
        <v>9.8000000000000007</v>
      </c>
      <c r="BT6" s="17">
        <v>5</v>
      </c>
      <c r="BU6" s="17">
        <v>6.3</v>
      </c>
      <c r="BV6" s="17">
        <v>9.8000000000000007</v>
      </c>
      <c r="BW6" s="17">
        <v>7.4</v>
      </c>
      <c r="BX6" s="17"/>
      <c r="BY6" s="17"/>
      <c r="BZ6" s="17"/>
      <c r="CA6" s="17">
        <v>6.5</v>
      </c>
      <c r="CB6" s="17">
        <v>6</v>
      </c>
      <c r="CC6" s="17">
        <v>4</v>
      </c>
      <c r="CD6" s="17"/>
      <c r="CE6" s="17">
        <v>10.4</v>
      </c>
      <c r="CF6" s="17"/>
      <c r="CG6" s="17">
        <v>6</v>
      </c>
      <c r="CH6" s="17">
        <v>6</v>
      </c>
      <c r="CI6" s="17">
        <v>7.4</v>
      </c>
      <c r="CJ6" s="17"/>
      <c r="CK6" s="17">
        <v>10.5</v>
      </c>
      <c r="CL6" s="17">
        <v>5</v>
      </c>
      <c r="CM6" s="17">
        <v>7.1</v>
      </c>
      <c r="CN6" s="17">
        <v>8.5</v>
      </c>
      <c r="CO6" s="17"/>
      <c r="CP6" s="17"/>
      <c r="CQ6" s="17">
        <v>5.6</v>
      </c>
      <c r="CR6" s="17"/>
      <c r="CS6" s="17"/>
      <c r="CT6" s="17">
        <v>9</v>
      </c>
      <c r="CU6" s="17">
        <v>7</v>
      </c>
      <c r="CV6" s="17">
        <v>7.1</v>
      </c>
      <c r="CW6" s="17">
        <v>8.5</v>
      </c>
      <c r="CX6" s="17">
        <v>49</v>
      </c>
      <c r="CY6" s="17"/>
      <c r="CZ6" s="17"/>
      <c r="DA6" s="17"/>
      <c r="DB6" s="17"/>
      <c r="DC6" s="17">
        <v>5.5</v>
      </c>
      <c r="DD6" s="17">
        <v>6</v>
      </c>
      <c r="DE6" s="17">
        <v>8.1999999999999993</v>
      </c>
      <c r="DF6" s="17"/>
      <c r="DG6" s="17">
        <v>5</v>
      </c>
      <c r="DH6" s="17"/>
      <c r="DI6" s="17"/>
      <c r="DJ6" s="17">
        <v>7.1</v>
      </c>
      <c r="DK6" s="17">
        <v>7.2</v>
      </c>
      <c r="DL6" s="17">
        <v>8.1999999999999993</v>
      </c>
      <c r="DM6" s="17"/>
      <c r="DN6" s="17">
        <v>5.8</v>
      </c>
      <c r="DO6" s="17">
        <v>6</v>
      </c>
      <c r="DP6" s="17">
        <v>6.3</v>
      </c>
      <c r="DQ6" s="17"/>
      <c r="DR6" s="17"/>
      <c r="DS6" s="17">
        <v>10</v>
      </c>
      <c r="DT6" s="17"/>
      <c r="DU6" s="17">
        <v>12.6</v>
      </c>
      <c r="DV6" s="17">
        <v>5.2</v>
      </c>
      <c r="DW6" s="17" t="s">
        <v>50</v>
      </c>
      <c r="DX6" s="17"/>
      <c r="DY6" s="17">
        <v>9.1999999999999993</v>
      </c>
      <c r="DZ6" s="17"/>
      <c r="EA6" s="17">
        <v>6.4</v>
      </c>
      <c r="EB6" s="17">
        <v>5.5</v>
      </c>
      <c r="EC6" s="17"/>
      <c r="ED6" s="17"/>
      <c r="EE6" s="17">
        <v>10</v>
      </c>
      <c r="EF6" s="17"/>
      <c r="EG6" s="17"/>
      <c r="EH6" s="17">
        <v>6.2</v>
      </c>
      <c r="EI6" s="17">
        <v>8</v>
      </c>
      <c r="EJ6" s="17"/>
      <c r="EK6" s="17">
        <v>5.5</v>
      </c>
      <c r="EL6" s="17">
        <v>5.7</v>
      </c>
      <c r="EM6" s="17"/>
      <c r="EN6" s="17">
        <v>10</v>
      </c>
      <c r="EO6" s="17">
        <v>2</v>
      </c>
      <c r="EP6" s="17"/>
      <c r="EQ6" s="17">
        <v>11.3</v>
      </c>
      <c r="ER6" s="17"/>
      <c r="ES6" s="17"/>
      <c r="ET6" s="17">
        <v>12</v>
      </c>
      <c r="EU6" s="17"/>
      <c r="EV6" s="17">
        <v>14.3</v>
      </c>
      <c r="EW6" s="17"/>
      <c r="EX6" s="17"/>
      <c r="EY6" s="17">
        <v>12.6</v>
      </c>
      <c r="EZ6" s="17"/>
      <c r="FA6" s="17"/>
      <c r="FB6" s="17"/>
      <c r="FC6" s="17">
        <v>8.1999999999999993</v>
      </c>
      <c r="FD6" s="17">
        <v>3</v>
      </c>
      <c r="FE6" s="17"/>
      <c r="FF6" s="17"/>
      <c r="FG6" s="17">
        <v>10</v>
      </c>
      <c r="FH6" s="17">
        <v>5</v>
      </c>
      <c r="FI6" s="17">
        <v>10</v>
      </c>
      <c r="FJ6" s="17"/>
      <c r="FK6" s="17">
        <v>8.8000000000000007</v>
      </c>
      <c r="FL6" s="17">
        <v>5.4</v>
      </c>
      <c r="FM6" s="17"/>
      <c r="FN6" s="17"/>
      <c r="FO6" s="17">
        <v>11</v>
      </c>
      <c r="FP6" s="17"/>
      <c r="FQ6" s="17">
        <v>10</v>
      </c>
      <c r="FR6" s="17">
        <v>6</v>
      </c>
      <c r="FS6" s="17">
        <v>1.5</v>
      </c>
      <c r="FT6" s="17">
        <v>11.4</v>
      </c>
      <c r="FU6" s="17"/>
      <c r="FV6" s="17"/>
      <c r="FW6" s="17"/>
      <c r="FX6" s="17">
        <v>14</v>
      </c>
      <c r="FY6" s="17">
        <v>6</v>
      </c>
      <c r="FZ6" s="17"/>
      <c r="GA6" s="17"/>
      <c r="GB6" s="17">
        <v>6</v>
      </c>
      <c r="GC6" s="17"/>
      <c r="GD6" s="17"/>
      <c r="GE6" s="17"/>
      <c r="GF6" s="17"/>
      <c r="GG6" s="17"/>
      <c r="GH6" s="17" t="s">
        <v>50</v>
      </c>
      <c r="GI6" s="17">
        <v>12</v>
      </c>
      <c r="GJ6" s="17">
        <v>6</v>
      </c>
      <c r="GK6" s="17"/>
      <c r="GL6" s="17"/>
      <c r="GM6" s="17">
        <v>6</v>
      </c>
      <c r="GN6" s="17">
        <v>4</v>
      </c>
      <c r="GO6" s="17"/>
      <c r="GP6" s="17">
        <v>6</v>
      </c>
      <c r="GQ6" s="17">
        <v>5</v>
      </c>
      <c r="GR6" s="17"/>
      <c r="GS6" s="24"/>
      <c r="GT6" s="17">
        <v>6</v>
      </c>
      <c r="GU6" s="17">
        <v>14.5</v>
      </c>
      <c r="GV6" s="24"/>
      <c r="GW6" s="24"/>
      <c r="GX6" s="17"/>
      <c r="GY6" s="17"/>
      <c r="GZ6" s="24"/>
      <c r="HA6" s="17">
        <v>17</v>
      </c>
    </row>
    <row r="7" spans="1:209" x14ac:dyDescent="0.25">
      <c r="A7" s="10">
        <f t="shared" si="0"/>
        <v>4</v>
      </c>
      <c r="B7" s="24">
        <f>SUM(C7:L7)</f>
        <v>71</v>
      </c>
      <c r="C7" s="25"/>
      <c r="D7" s="26"/>
      <c r="E7" s="27"/>
      <c r="F7" s="28"/>
      <c r="G7" s="50"/>
      <c r="H7" s="29">
        <v>4</v>
      </c>
      <c r="I7" s="26"/>
      <c r="J7" s="27">
        <v>3</v>
      </c>
      <c r="K7" s="27">
        <v>62</v>
      </c>
      <c r="L7" s="26">
        <v>2</v>
      </c>
      <c r="M7" s="30" t="s">
        <v>57</v>
      </c>
      <c r="N7" s="30" t="s">
        <v>58</v>
      </c>
      <c r="O7" s="31">
        <v>1973</v>
      </c>
      <c r="P7" s="23">
        <f>SUM(S7:PS7)</f>
        <v>633.1</v>
      </c>
      <c r="Q7" s="24">
        <f>COUNTIF(S7:PS7,"&gt;0")</f>
        <v>71</v>
      </c>
      <c r="R7" s="24"/>
      <c r="S7" s="17"/>
      <c r="T7" s="17"/>
      <c r="U7" s="17">
        <v>6.6</v>
      </c>
      <c r="V7" s="17"/>
      <c r="W7" s="17">
        <v>9</v>
      </c>
      <c r="X7" s="17"/>
      <c r="Y7" s="17"/>
      <c r="Z7" s="17"/>
      <c r="AA7" s="17">
        <v>10</v>
      </c>
      <c r="AB7" s="17"/>
      <c r="AC7" s="17">
        <v>11.5</v>
      </c>
      <c r="AD7" s="17"/>
      <c r="AE7" s="17">
        <v>10</v>
      </c>
      <c r="AF7" s="17">
        <v>8</v>
      </c>
      <c r="AG7" s="17"/>
      <c r="AH7" s="17"/>
      <c r="AI7" s="17"/>
      <c r="AJ7" s="17">
        <v>10</v>
      </c>
      <c r="AK7" s="32">
        <v>21.1</v>
      </c>
      <c r="AL7" s="17"/>
      <c r="AM7" s="17">
        <v>10</v>
      </c>
      <c r="AN7" s="32">
        <v>21.1</v>
      </c>
      <c r="AO7" s="17"/>
      <c r="AP7" s="17"/>
      <c r="AQ7" s="17"/>
      <c r="AR7" s="17"/>
      <c r="AS7" s="17"/>
      <c r="AT7" s="17">
        <v>10</v>
      </c>
      <c r="AU7" s="17"/>
      <c r="AV7" s="17"/>
      <c r="AW7" s="17">
        <v>2.5</v>
      </c>
      <c r="AX7" s="17"/>
      <c r="AY7" s="17"/>
      <c r="AZ7" s="17">
        <v>10</v>
      </c>
      <c r="BA7" s="17"/>
      <c r="BB7" s="17"/>
      <c r="BC7" s="17">
        <v>5.5</v>
      </c>
      <c r="BD7" s="17">
        <v>5</v>
      </c>
      <c r="BE7" s="17"/>
      <c r="BF7" s="17"/>
      <c r="BG7" s="17">
        <v>16.7</v>
      </c>
      <c r="BH7" s="17"/>
      <c r="BI7" s="17"/>
      <c r="BJ7" s="17"/>
      <c r="BK7" s="17">
        <v>6</v>
      </c>
      <c r="BL7" s="17">
        <v>5</v>
      </c>
      <c r="BM7" s="17">
        <v>7</v>
      </c>
      <c r="BN7" s="17"/>
      <c r="BO7" s="17">
        <v>5.8</v>
      </c>
      <c r="BP7" s="17">
        <v>7</v>
      </c>
      <c r="BQ7" s="17">
        <v>1.6</v>
      </c>
      <c r="BR7" s="17"/>
      <c r="BS7" s="17">
        <v>9.8000000000000007</v>
      </c>
      <c r="BT7" s="17"/>
      <c r="BU7" s="17">
        <v>6.3</v>
      </c>
      <c r="BV7" s="17">
        <v>9.8000000000000007</v>
      </c>
      <c r="BW7" s="17">
        <v>7.4</v>
      </c>
      <c r="BX7" s="17">
        <v>5.8</v>
      </c>
      <c r="BY7" s="17">
        <v>6.3</v>
      </c>
      <c r="BZ7" s="17"/>
      <c r="CA7" s="17">
        <v>6.5</v>
      </c>
      <c r="CB7" s="17"/>
      <c r="CC7" s="17"/>
      <c r="CD7" s="17"/>
      <c r="CE7" s="17">
        <v>10.4</v>
      </c>
      <c r="CF7" s="17">
        <v>12.2</v>
      </c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>
        <v>8.5</v>
      </c>
      <c r="CX7" s="17"/>
      <c r="CY7" s="17">
        <v>6.1</v>
      </c>
      <c r="CZ7" s="17">
        <v>5.4</v>
      </c>
      <c r="DA7" s="17">
        <v>10</v>
      </c>
      <c r="DB7" s="17"/>
      <c r="DC7" s="17">
        <v>5.5</v>
      </c>
      <c r="DD7" s="17">
        <v>6</v>
      </c>
      <c r="DE7" s="17"/>
      <c r="DF7" s="17"/>
      <c r="DG7" s="17"/>
      <c r="DH7" s="17">
        <v>6</v>
      </c>
      <c r="DI7" s="17"/>
      <c r="DJ7" s="17">
        <v>7.1</v>
      </c>
      <c r="DK7" s="17">
        <v>7.2</v>
      </c>
      <c r="DL7" s="17">
        <v>8.1999999999999993</v>
      </c>
      <c r="DM7" s="17"/>
      <c r="DN7" s="17">
        <v>5.8</v>
      </c>
      <c r="DO7" s="17"/>
      <c r="DP7" s="17">
        <v>6.3</v>
      </c>
      <c r="DQ7" s="17"/>
      <c r="DR7" s="17"/>
      <c r="DS7" s="17"/>
      <c r="DT7" s="17"/>
      <c r="DU7" s="17">
        <v>12.6</v>
      </c>
      <c r="DV7" s="17"/>
      <c r="DW7" s="17">
        <v>7.5</v>
      </c>
      <c r="DX7" s="17">
        <v>5.7</v>
      </c>
      <c r="DY7" s="17">
        <v>9.1999999999999993</v>
      </c>
      <c r="DZ7" s="17"/>
      <c r="EA7" s="17">
        <v>6.4</v>
      </c>
      <c r="EB7" s="17"/>
      <c r="EC7" s="17"/>
      <c r="ED7" s="17"/>
      <c r="EE7" s="17">
        <v>10</v>
      </c>
      <c r="EF7" s="17"/>
      <c r="EG7" s="17"/>
      <c r="EH7" s="17"/>
      <c r="EI7" s="17">
        <v>8</v>
      </c>
      <c r="EJ7" s="17"/>
      <c r="EK7" s="17">
        <v>5.5</v>
      </c>
      <c r="EL7" s="17"/>
      <c r="EM7" s="17"/>
      <c r="EN7" s="17">
        <v>10</v>
      </c>
      <c r="EO7" s="17"/>
      <c r="EP7" s="17">
        <v>6</v>
      </c>
      <c r="EQ7" s="17">
        <v>11.3</v>
      </c>
      <c r="ER7" s="17"/>
      <c r="ES7" s="17"/>
      <c r="ET7" s="17"/>
      <c r="EU7" s="17"/>
      <c r="EV7" s="17">
        <v>14.3</v>
      </c>
      <c r="EW7" s="17">
        <v>25.2</v>
      </c>
      <c r="EX7" s="17"/>
      <c r="EY7" s="17"/>
      <c r="EZ7" s="17"/>
      <c r="FA7" s="17"/>
      <c r="FB7" s="17"/>
      <c r="FC7" s="17"/>
      <c r="FD7" s="17"/>
      <c r="FE7" s="17"/>
      <c r="FF7" s="17"/>
      <c r="FG7" s="17">
        <v>10</v>
      </c>
      <c r="FH7" s="17"/>
      <c r="FI7" s="17">
        <v>10</v>
      </c>
      <c r="FJ7" s="17"/>
      <c r="FK7" s="17">
        <v>8.8000000000000007</v>
      </c>
      <c r="FL7" s="17"/>
      <c r="FM7" s="17"/>
      <c r="FN7" s="17"/>
      <c r="FO7" s="17"/>
      <c r="FP7" s="17"/>
      <c r="FQ7" s="17">
        <v>10</v>
      </c>
      <c r="FR7" s="17">
        <v>6</v>
      </c>
      <c r="FS7" s="17"/>
      <c r="FT7" s="17">
        <v>11.4</v>
      </c>
      <c r="FU7" s="17"/>
      <c r="FV7" s="17"/>
      <c r="FW7" s="17">
        <v>10</v>
      </c>
      <c r="FX7" s="17"/>
      <c r="FY7" s="17"/>
      <c r="FZ7" s="32">
        <v>21.1</v>
      </c>
      <c r="GA7" s="17">
        <v>5.8</v>
      </c>
      <c r="GB7" s="17"/>
      <c r="GC7" s="17"/>
      <c r="GD7" s="17"/>
      <c r="GE7" s="32">
        <v>21.1</v>
      </c>
      <c r="GF7" s="17"/>
      <c r="GG7" s="17"/>
      <c r="GH7" s="17"/>
      <c r="GI7" s="17"/>
      <c r="GJ7" s="17">
        <v>6</v>
      </c>
      <c r="GK7" s="17"/>
      <c r="GL7" s="17"/>
      <c r="GM7" s="17"/>
      <c r="GN7" s="17"/>
      <c r="GO7" s="17"/>
      <c r="GP7" s="17"/>
      <c r="GQ7" s="17"/>
      <c r="GR7" s="17"/>
      <c r="GS7" s="17">
        <v>9.5</v>
      </c>
      <c r="GT7" s="17">
        <v>5</v>
      </c>
      <c r="GU7" s="17"/>
      <c r="GV7" s="17"/>
      <c r="GW7" s="17"/>
      <c r="GX7" s="17"/>
      <c r="GY7" s="17">
        <v>3.2</v>
      </c>
      <c r="GZ7" s="17">
        <v>7.5</v>
      </c>
      <c r="HA7" s="17"/>
    </row>
    <row r="8" spans="1:209" x14ac:dyDescent="0.25">
      <c r="A8" s="10">
        <f t="shared" si="0"/>
        <v>5</v>
      </c>
      <c r="B8" s="24">
        <f>SUM(C8:L8)</f>
        <v>57</v>
      </c>
      <c r="C8" s="25"/>
      <c r="D8" s="26"/>
      <c r="E8" s="27"/>
      <c r="F8" s="28">
        <v>1</v>
      </c>
      <c r="G8" s="50"/>
      <c r="H8" s="29">
        <v>6</v>
      </c>
      <c r="I8" s="26"/>
      <c r="J8" s="27">
        <v>3</v>
      </c>
      <c r="K8" s="27">
        <v>44</v>
      </c>
      <c r="L8" s="26">
        <v>3</v>
      </c>
      <c r="M8" s="30" t="s">
        <v>51</v>
      </c>
      <c r="N8" s="30" t="s">
        <v>52</v>
      </c>
      <c r="O8" s="31">
        <v>1962</v>
      </c>
      <c r="P8" s="23">
        <f>SUM(S8:PS8)</f>
        <v>606.5</v>
      </c>
      <c r="Q8" s="24">
        <f>COUNTIF(S8:PS8,"&gt;0")</f>
        <v>57</v>
      </c>
      <c r="R8" s="24"/>
      <c r="S8" s="17"/>
      <c r="T8" s="17"/>
      <c r="U8" s="17"/>
      <c r="V8" s="17">
        <v>5</v>
      </c>
      <c r="W8" s="17"/>
      <c r="X8" s="17">
        <v>4</v>
      </c>
      <c r="Y8" s="17">
        <v>8.5</v>
      </c>
      <c r="Z8" s="17"/>
      <c r="AA8" s="17"/>
      <c r="AB8" s="17"/>
      <c r="AC8" s="17">
        <v>11.5</v>
      </c>
      <c r="AD8" s="17"/>
      <c r="AE8" s="17">
        <v>10</v>
      </c>
      <c r="AF8" s="17"/>
      <c r="AG8" s="32">
        <v>21.1</v>
      </c>
      <c r="AH8" s="17"/>
      <c r="AI8" s="17"/>
      <c r="AJ8" s="17">
        <v>10</v>
      </c>
      <c r="AK8" s="32">
        <v>21.1</v>
      </c>
      <c r="AL8" s="17"/>
      <c r="AM8" s="17"/>
      <c r="AN8" s="32">
        <v>21.1</v>
      </c>
      <c r="AO8" s="17"/>
      <c r="AP8" s="17">
        <v>5</v>
      </c>
      <c r="AQ8" s="17"/>
      <c r="AR8" s="17"/>
      <c r="AS8" s="17"/>
      <c r="AT8" s="17">
        <v>1.6</v>
      </c>
      <c r="AU8" s="17"/>
      <c r="AV8" s="17"/>
      <c r="AW8" s="17"/>
      <c r="AX8" s="17"/>
      <c r="AY8" s="17"/>
      <c r="AZ8" s="17">
        <v>10</v>
      </c>
      <c r="BA8" s="17"/>
      <c r="BB8" s="17"/>
      <c r="BC8" s="17"/>
      <c r="BD8" s="17"/>
      <c r="BE8" s="17"/>
      <c r="BF8" s="17"/>
      <c r="BG8" s="17">
        <v>16.7</v>
      </c>
      <c r="BH8" s="17"/>
      <c r="BI8" s="17"/>
      <c r="BJ8" s="17"/>
      <c r="BK8" s="17"/>
      <c r="BL8" s="17"/>
      <c r="BM8" s="17"/>
      <c r="BN8" s="17">
        <v>8.6999999999999993</v>
      </c>
      <c r="BO8" s="17"/>
      <c r="BP8" s="17"/>
      <c r="BQ8" s="17"/>
      <c r="BR8" s="17"/>
      <c r="BS8" s="17">
        <v>9.8000000000000007</v>
      </c>
      <c r="BT8" s="17">
        <v>8</v>
      </c>
      <c r="BU8" s="17">
        <v>6.3</v>
      </c>
      <c r="BV8" s="17">
        <v>9.8000000000000007</v>
      </c>
      <c r="BW8" s="17">
        <v>7.4</v>
      </c>
      <c r="BX8" s="17">
        <v>5.8</v>
      </c>
      <c r="BY8" s="17">
        <v>6.3</v>
      </c>
      <c r="BZ8" s="17"/>
      <c r="CA8" s="17">
        <v>6.5</v>
      </c>
      <c r="CB8" s="17"/>
      <c r="CC8" s="17"/>
      <c r="CD8" s="17"/>
      <c r="CE8" s="17">
        <v>10.4</v>
      </c>
      <c r="CF8" s="17">
        <v>12.2</v>
      </c>
      <c r="CG8" s="17"/>
      <c r="CH8" s="17"/>
      <c r="CI8" s="17"/>
      <c r="CJ8" s="17"/>
      <c r="CK8" s="17">
        <v>10.5</v>
      </c>
      <c r="CL8" s="17"/>
      <c r="CM8" s="17">
        <v>7.1</v>
      </c>
      <c r="CN8" s="17">
        <v>8.5</v>
      </c>
      <c r="CO8" s="17"/>
      <c r="CP8" s="17"/>
      <c r="CQ8" s="17"/>
      <c r="CR8" s="17"/>
      <c r="CS8" s="17">
        <v>10.4</v>
      </c>
      <c r="CT8" s="17"/>
      <c r="CU8" s="17"/>
      <c r="CV8" s="17"/>
      <c r="CW8" s="17"/>
      <c r="CX8" s="17"/>
      <c r="CY8" s="17"/>
      <c r="CZ8" s="17"/>
      <c r="DA8" s="17">
        <v>12</v>
      </c>
      <c r="DB8" s="17"/>
      <c r="DC8" s="17"/>
      <c r="DD8" s="17"/>
      <c r="DE8" s="17"/>
      <c r="DF8" s="17"/>
      <c r="DG8" s="17"/>
      <c r="DH8" s="17"/>
      <c r="DI8" s="17">
        <v>8</v>
      </c>
      <c r="DJ8" s="17"/>
      <c r="DK8" s="17"/>
      <c r="DL8" s="17"/>
      <c r="DM8" s="17">
        <v>9.1999999999999993</v>
      </c>
      <c r="DN8" s="17" t="s">
        <v>50</v>
      </c>
      <c r="DO8" s="17"/>
      <c r="DP8" s="17"/>
      <c r="DQ8" s="17"/>
      <c r="DR8" s="17">
        <v>10.3</v>
      </c>
      <c r="DS8" s="17"/>
      <c r="DT8" s="17"/>
      <c r="DU8" s="17">
        <v>12.6</v>
      </c>
      <c r="DV8" s="17"/>
      <c r="DW8" s="17"/>
      <c r="DX8" s="17">
        <v>5.7</v>
      </c>
      <c r="DY8" s="17"/>
      <c r="DZ8" s="17">
        <v>10</v>
      </c>
      <c r="EA8" s="17"/>
      <c r="EB8" s="17"/>
      <c r="EC8" s="17"/>
      <c r="ED8" s="17"/>
      <c r="EE8" s="17">
        <v>10</v>
      </c>
      <c r="EF8" s="17"/>
      <c r="EG8" s="17">
        <v>10</v>
      </c>
      <c r="EH8" s="17"/>
      <c r="EI8" s="17">
        <v>8</v>
      </c>
      <c r="EJ8" s="17"/>
      <c r="EK8" s="17"/>
      <c r="EL8" s="17"/>
      <c r="EM8" s="17"/>
      <c r="EN8" s="17">
        <v>10</v>
      </c>
      <c r="EO8" s="17"/>
      <c r="EP8" s="17"/>
      <c r="EQ8" s="17"/>
      <c r="ER8" s="46">
        <v>42.2</v>
      </c>
      <c r="ES8" s="17"/>
      <c r="ET8" s="17"/>
      <c r="EU8" s="17"/>
      <c r="EV8" s="17">
        <v>14.3</v>
      </c>
      <c r="EW8" s="17"/>
      <c r="EX8" s="17"/>
      <c r="EY8" s="17"/>
      <c r="EZ8" s="17">
        <v>7.5</v>
      </c>
      <c r="FA8" s="17"/>
      <c r="FB8" s="17"/>
      <c r="FC8" s="17"/>
      <c r="FD8" s="17"/>
      <c r="FE8" s="17"/>
      <c r="FF8" s="17"/>
      <c r="FG8" s="17">
        <v>10</v>
      </c>
      <c r="FH8" s="17">
        <v>5</v>
      </c>
      <c r="FI8" s="17">
        <v>10</v>
      </c>
      <c r="FJ8" s="17"/>
      <c r="FK8" s="17">
        <v>8.8000000000000007</v>
      </c>
      <c r="FL8" s="17"/>
      <c r="FM8" s="17"/>
      <c r="FN8" s="17"/>
      <c r="FO8" s="17"/>
      <c r="FP8" s="32">
        <v>21.1</v>
      </c>
      <c r="FQ8" s="17"/>
      <c r="FR8" s="17"/>
      <c r="FS8" s="17"/>
      <c r="FT8" s="17">
        <v>11.4</v>
      </c>
      <c r="FU8" s="17"/>
      <c r="FV8" s="17"/>
      <c r="FW8" s="17"/>
      <c r="FX8" s="17"/>
      <c r="FY8" s="17"/>
      <c r="FZ8" s="32">
        <v>21.1</v>
      </c>
      <c r="GA8" s="17"/>
      <c r="GB8" s="17"/>
      <c r="GC8" s="17"/>
      <c r="GD8" s="17"/>
      <c r="GE8" s="32">
        <v>21.1</v>
      </c>
      <c r="GF8" s="17">
        <v>10</v>
      </c>
      <c r="GG8" s="17"/>
      <c r="GH8" s="17"/>
      <c r="GI8" s="24"/>
      <c r="GJ8" s="17">
        <v>6</v>
      </c>
      <c r="GK8" s="24"/>
      <c r="GL8" s="17">
        <v>5.8</v>
      </c>
      <c r="GM8" s="24"/>
      <c r="GN8" s="24"/>
      <c r="GO8" s="24"/>
      <c r="GP8" s="24"/>
      <c r="GQ8" s="24"/>
      <c r="GR8" s="17">
        <v>5.4</v>
      </c>
      <c r="GS8" s="24"/>
      <c r="GT8" s="24"/>
      <c r="GU8" s="24"/>
      <c r="GV8" s="24"/>
      <c r="GW8" s="24"/>
      <c r="GX8" s="17">
        <v>7.5</v>
      </c>
      <c r="GY8" s="17">
        <v>3.2</v>
      </c>
      <c r="GZ8" s="24"/>
      <c r="HA8" s="17">
        <v>17</v>
      </c>
    </row>
    <row r="9" spans="1:209" x14ac:dyDescent="0.25">
      <c r="A9" s="10">
        <f t="shared" si="0"/>
        <v>6</v>
      </c>
      <c r="B9" s="24">
        <f>SUM(C9:L9)</f>
        <v>74</v>
      </c>
      <c r="C9" s="25"/>
      <c r="D9" s="26"/>
      <c r="E9" s="27"/>
      <c r="F9" s="28"/>
      <c r="G9" s="50"/>
      <c r="H9" s="29">
        <v>2</v>
      </c>
      <c r="I9" s="26"/>
      <c r="J9" s="27">
        <v>5</v>
      </c>
      <c r="K9" s="27">
        <v>66</v>
      </c>
      <c r="L9" s="26">
        <v>1</v>
      </c>
      <c r="M9" s="30" t="s">
        <v>46</v>
      </c>
      <c r="N9" s="30" t="s">
        <v>47</v>
      </c>
      <c r="O9" s="31">
        <v>1954</v>
      </c>
      <c r="P9" s="23">
        <f>SUM(S9:PS9)</f>
        <v>596.59999999999991</v>
      </c>
      <c r="Q9" s="24">
        <f>COUNTIF(S9:PS9,"&gt;0")</f>
        <v>74</v>
      </c>
      <c r="R9" s="24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v>11.5</v>
      </c>
      <c r="AD9" s="17"/>
      <c r="AE9" s="17"/>
      <c r="AF9" s="17"/>
      <c r="AG9" s="17"/>
      <c r="AH9" s="17"/>
      <c r="AI9" s="17"/>
      <c r="AJ9" s="17" t="s">
        <v>50</v>
      </c>
      <c r="AK9" s="17"/>
      <c r="AL9" s="17"/>
      <c r="AM9" s="17">
        <v>8.4</v>
      </c>
      <c r="AN9" s="17"/>
      <c r="AO9" s="17">
        <v>11.8</v>
      </c>
      <c r="AP9" s="17"/>
      <c r="AQ9" s="17"/>
      <c r="AR9" s="17">
        <v>10</v>
      </c>
      <c r="AS9" s="17"/>
      <c r="AT9" s="17"/>
      <c r="AU9" s="17">
        <v>12.5</v>
      </c>
      <c r="AV9" s="17">
        <v>5</v>
      </c>
      <c r="AW9" s="17">
        <v>2.5</v>
      </c>
      <c r="AX9" s="17"/>
      <c r="AY9" s="17"/>
      <c r="AZ9" s="17">
        <v>10</v>
      </c>
      <c r="BA9" s="17"/>
      <c r="BB9" s="17"/>
      <c r="BC9" s="17">
        <v>5.5</v>
      </c>
      <c r="BD9" s="17">
        <v>5</v>
      </c>
      <c r="BE9" s="17"/>
      <c r="BF9" s="17"/>
      <c r="BG9" s="17"/>
      <c r="BH9" s="17">
        <v>7.5</v>
      </c>
      <c r="BI9" s="17"/>
      <c r="BJ9" s="17">
        <v>6.5</v>
      </c>
      <c r="BK9" s="17">
        <v>6</v>
      </c>
      <c r="BL9" s="17">
        <v>1</v>
      </c>
      <c r="BM9" s="17">
        <v>7</v>
      </c>
      <c r="BN9" s="17">
        <v>8.6999999999999993</v>
      </c>
      <c r="BO9" s="17">
        <v>5.8</v>
      </c>
      <c r="BP9" s="17">
        <v>7</v>
      </c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>
        <v>6</v>
      </c>
      <c r="CI9" s="17">
        <v>7.4</v>
      </c>
      <c r="CJ9" s="17">
        <v>5.8</v>
      </c>
      <c r="CK9" s="17"/>
      <c r="CL9" s="17">
        <v>5</v>
      </c>
      <c r="CM9" s="17">
        <v>7.1</v>
      </c>
      <c r="CN9" s="17">
        <v>8.5</v>
      </c>
      <c r="CO9" s="17"/>
      <c r="CP9" s="17">
        <v>3.5</v>
      </c>
      <c r="CQ9" s="17">
        <v>5.6</v>
      </c>
      <c r="CR9" s="17"/>
      <c r="CS9" s="17">
        <v>10.4</v>
      </c>
      <c r="CT9" s="17"/>
      <c r="CU9" s="17">
        <v>7</v>
      </c>
      <c r="CV9" s="17">
        <v>7.1</v>
      </c>
      <c r="CW9" s="17">
        <v>8.5</v>
      </c>
      <c r="CX9" s="17"/>
      <c r="CY9" s="17">
        <v>6.1</v>
      </c>
      <c r="CZ9" s="17">
        <v>5.4</v>
      </c>
      <c r="DA9" s="17">
        <v>10</v>
      </c>
      <c r="DB9" s="17">
        <v>5.7</v>
      </c>
      <c r="DC9" s="17"/>
      <c r="DD9" s="17"/>
      <c r="DE9" s="17">
        <v>8.1999999999999993</v>
      </c>
      <c r="DF9" s="17"/>
      <c r="DG9" s="17">
        <v>5</v>
      </c>
      <c r="DH9" s="17"/>
      <c r="DI9" s="17"/>
      <c r="DJ9" s="17">
        <v>7.1</v>
      </c>
      <c r="DK9" s="17">
        <v>7.2</v>
      </c>
      <c r="DL9" s="17">
        <v>8.1999999999999993</v>
      </c>
      <c r="DM9" s="17"/>
      <c r="DN9" s="17">
        <v>5.8</v>
      </c>
      <c r="DO9" s="17"/>
      <c r="DP9" s="17">
        <v>6.3</v>
      </c>
      <c r="DQ9" s="17"/>
      <c r="DR9" s="17"/>
      <c r="DS9" s="17"/>
      <c r="DT9" s="17">
        <v>15.5</v>
      </c>
      <c r="DU9" s="17"/>
      <c r="DV9" s="17">
        <v>5.2</v>
      </c>
      <c r="DW9" s="17" t="s">
        <v>50</v>
      </c>
      <c r="DX9" s="17"/>
      <c r="DY9" s="17">
        <v>9.1999999999999993</v>
      </c>
      <c r="DZ9" s="17"/>
      <c r="EA9" s="17">
        <v>6.4</v>
      </c>
      <c r="EB9" s="17"/>
      <c r="EC9" s="17"/>
      <c r="ED9" s="17"/>
      <c r="EE9" s="17">
        <v>10</v>
      </c>
      <c r="EF9" s="17"/>
      <c r="EG9" s="17"/>
      <c r="EH9" s="17">
        <v>6.2</v>
      </c>
      <c r="EI9" s="17">
        <v>8</v>
      </c>
      <c r="EJ9" s="17"/>
      <c r="EK9" s="17">
        <v>5.5</v>
      </c>
      <c r="EL9" s="17"/>
      <c r="EM9" s="17"/>
      <c r="EN9" s="17">
        <v>10</v>
      </c>
      <c r="EO9" s="17"/>
      <c r="EP9" s="17"/>
      <c r="EQ9" s="17">
        <v>11.3</v>
      </c>
      <c r="ER9" s="17"/>
      <c r="ES9" s="17"/>
      <c r="ET9" s="17">
        <v>12</v>
      </c>
      <c r="EU9" s="17"/>
      <c r="EV9" s="17"/>
      <c r="EW9" s="17"/>
      <c r="EX9" s="17"/>
      <c r="EY9" s="17"/>
      <c r="EZ9" s="17">
        <v>7.5</v>
      </c>
      <c r="FA9" s="17"/>
      <c r="FB9" s="32">
        <v>21.1</v>
      </c>
      <c r="FC9" s="17"/>
      <c r="FD9" s="17"/>
      <c r="FE9" s="17"/>
      <c r="FF9" s="17"/>
      <c r="FG9" s="17">
        <v>10</v>
      </c>
      <c r="FH9" s="17"/>
      <c r="FI9" s="17">
        <v>10</v>
      </c>
      <c r="FJ9" s="17"/>
      <c r="FK9" s="17">
        <v>8.8000000000000007</v>
      </c>
      <c r="FL9" s="17"/>
      <c r="FM9" s="17"/>
      <c r="FN9" s="17"/>
      <c r="FO9" s="17">
        <v>7</v>
      </c>
      <c r="FP9" s="17"/>
      <c r="FQ9" s="17">
        <v>10</v>
      </c>
      <c r="FR9" s="17"/>
      <c r="FS9" s="17"/>
      <c r="FT9" s="17"/>
      <c r="FU9" s="17"/>
      <c r="FV9" s="17"/>
      <c r="FW9" s="17">
        <v>15.4</v>
      </c>
      <c r="FX9" s="17"/>
      <c r="FY9" s="17"/>
      <c r="FZ9" s="32">
        <v>21.1</v>
      </c>
      <c r="GA9" s="17">
        <v>5.8</v>
      </c>
      <c r="GB9" s="17"/>
      <c r="GC9" s="17">
        <v>10.6</v>
      </c>
      <c r="GD9" s="17">
        <v>5</v>
      </c>
      <c r="GE9" s="17"/>
      <c r="GF9" s="17">
        <v>10</v>
      </c>
      <c r="GG9" s="17"/>
      <c r="GH9" s="17">
        <v>19</v>
      </c>
      <c r="GI9" s="17"/>
      <c r="GJ9" s="17"/>
      <c r="GK9" s="17"/>
      <c r="GL9" s="17">
        <v>5.8</v>
      </c>
      <c r="GM9" s="17"/>
      <c r="GN9" s="17">
        <v>4</v>
      </c>
      <c r="GO9" s="17"/>
      <c r="GP9" s="17">
        <v>6</v>
      </c>
      <c r="GQ9" s="17"/>
      <c r="GR9" s="17">
        <v>5.4</v>
      </c>
      <c r="GS9" s="17">
        <v>9.5</v>
      </c>
      <c r="GT9" s="17"/>
      <c r="GU9" s="17"/>
      <c r="GV9" s="24"/>
      <c r="GW9" s="17">
        <v>6</v>
      </c>
      <c r="GX9" s="17">
        <v>7.5</v>
      </c>
      <c r="GY9" s="17">
        <v>3.2</v>
      </c>
      <c r="GZ9" s="24"/>
      <c r="HA9" s="17"/>
    </row>
    <row r="10" spans="1:209" x14ac:dyDescent="0.25">
      <c r="A10" s="10">
        <f t="shared" si="0"/>
        <v>7</v>
      </c>
      <c r="B10" s="24">
        <f>SUM(C10:L10)</f>
        <v>52</v>
      </c>
      <c r="C10" s="25"/>
      <c r="D10" s="26"/>
      <c r="E10" s="27"/>
      <c r="F10" s="28">
        <v>1</v>
      </c>
      <c r="G10" s="50"/>
      <c r="H10" s="29">
        <v>6</v>
      </c>
      <c r="I10" s="26"/>
      <c r="J10" s="27">
        <v>2</v>
      </c>
      <c r="K10" s="27">
        <v>42</v>
      </c>
      <c r="L10" s="26">
        <v>1</v>
      </c>
      <c r="M10" s="30" t="s">
        <v>63</v>
      </c>
      <c r="N10" s="30" t="s">
        <v>64</v>
      </c>
      <c r="O10" s="31">
        <v>1964</v>
      </c>
      <c r="P10" s="23">
        <f>SUM(S10:PS10)</f>
        <v>568.50000000000011</v>
      </c>
      <c r="Q10" s="24">
        <f>COUNTIF(S10:PS10,"&gt;0")</f>
        <v>52</v>
      </c>
      <c r="R10" s="24"/>
      <c r="S10" s="17"/>
      <c r="T10" s="17"/>
      <c r="U10" s="32">
        <v>21.1</v>
      </c>
      <c r="V10" s="17"/>
      <c r="W10" s="17">
        <v>9</v>
      </c>
      <c r="X10" s="17"/>
      <c r="Y10" s="17">
        <v>8.5</v>
      </c>
      <c r="Z10" s="17"/>
      <c r="AA10" s="17"/>
      <c r="AB10" s="17"/>
      <c r="AC10" s="17">
        <v>11.5</v>
      </c>
      <c r="AD10" s="17"/>
      <c r="AE10" s="17"/>
      <c r="AF10" s="17"/>
      <c r="AG10" s="17"/>
      <c r="AH10" s="17"/>
      <c r="AI10" s="17">
        <v>10.9</v>
      </c>
      <c r="AJ10" s="17"/>
      <c r="AK10" s="32">
        <v>21.1</v>
      </c>
      <c r="AL10" s="17"/>
      <c r="AM10" s="17"/>
      <c r="AN10" s="17"/>
      <c r="AO10" s="17">
        <v>11.8</v>
      </c>
      <c r="AP10" s="17"/>
      <c r="AQ10" s="17"/>
      <c r="AR10" s="17">
        <v>10</v>
      </c>
      <c r="AS10" s="17"/>
      <c r="AT10" s="17"/>
      <c r="AU10" s="17">
        <v>12.5</v>
      </c>
      <c r="AV10" s="17"/>
      <c r="AW10" s="17">
        <v>2.5</v>
      </c>
      <c r="AX10" s="17"/>
      <c r="AY10" s="17"/>
      <c r="AZ10" s="17"/>
      <c r="BA10" s="17"/>
      <c r="BB10" s="17"/>
      <c r="BC10" s="17"/>
      <c r="BD10" s="17"/>
      <c r="BE10" s="32">
        <v>21.1</v>
      </c>
      <c r="BF10" s="17">
        <v>24.3</v>
      </c>
      <c r="BG10" s="17"/>
      <c r="BH10" s="17"/>
      <c r="BI10" s="17"/>
      <c r="BJ10" s="17"/>
      <c r="BK10" s="17"/>
      <c r="BL10" s="17">
        <v>1</v>
      </c>
      <c r="BM10" s="17"/>
      <c r="BN10" s="17"/>
      <c r="BO10" s="17"/>
      <c r="BP10" s="17"/>
      <c r="BQ10" s="17"/>
      <c r="BR10" s="17"/>
      <c r="BS10" s="17"/>
      <c r="BT10" s="17"/>
      <c r="BU10" s="17">
        <v>6.3</v>
      </c>
      <c r="BV10" s="17">
        <v>9.8000000000000007</v>
      </c>
      <c r="BW10" s="17"/>
      <c r="BX10" s="17"/>
      <c r="BY10" s="17">
        <v>6.3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>
        <v>10.5</v>
      </c>
      <c r="CL10" s="17">
        <v>5</v>
      </c>
      <c r="CM10" s="17"/>
      <c r="CN10" s="17">
        <v>8.5</v>
      </c>
      <c r="CO10" s="17"/>
      <c r="CP10" s="17">
        <v>3.5</v>
      </c>
      <c r="CQ10" s="17">
        <v>5.6</v>
      </c>
      <c r="CR10" s="17"/>
      <c r="CS10" s="17"/>
      <c r="CT10" s="17"/>
      <c r="CU10" s="17">
        <v>7</v>
      </c>
      <c r="CV10" s="17">
        <v>7.1</v>
      </c>
      <c r="CW10" s="17">
        <v>8.5</v>
      </c>
      <c r="CX10" s="17"/>
      <c r="CY10" s="17"/>
      <c r="CZ10" s="17">
        <v>5.4</v>
      </c>
      <c r="DA10" s="17"/>
      <c r="DB10" s="17"/>
      <c r="DC10" s="17">
        <v>5.5</v>
      </c>
      <c r="DD10" s="17">
        <v>6</v>
      </c>
      <c r="DE10" s="17"/>
      <c r="DF10" s="17"/>
      <c r="DG10" s="17">
        <v>5</v>
      </c>
      <c r="DH10" s="17"/>
      <c r="DI10" s="17"/>
      <c r="DJ10" s="17"/>
      <c r="DK10" s="17">
        <v>7.2</v>
      </c>
      <c r="DL10" s="17">
        <v>8.1999999999999993</v>
      </c>
      <c r="DM10" s="17"/>
      <c r="DN10" s="17">
        <v>5.8</v>
      </c>
      <c r="DO10" s="17"/>
      <c r="DP10" s="17">
        <v>6.3</v>
      </c>
      <c r="DQ10" s="17"/>
      <c r="DR10" s="17"/>
      <c r="DS10" s="17"/>
      <c r="DT10" s="17"/>
      <c r="DU10" s="17">
        <v>12.6</v>
      </c>
      <c r="DV10" s="17"/>
      <c r="DW10" s="17"/>
      <c r="DX10" s="17"/>
      <c r="DY10" s="17"/>
      <c r="DZ10" s="17"/>
      <c r="EA10" s="17">
        <v>6.4</v>
      </c>
      <c r="EB10" s="17"/>
      <c r="EC10" s="17"/>
      <c r="ED10" s="17"/>
      <c r="EE10" s="17">
        <v>10</v>
      </c>
      <c r="EF10" s="17"/>
      <c r="EG10" s="17"/>
      <c r="EH10" s="17"/>
      <c r="EI10" s="17">
        <v>8</v>
      </c>
      <c r="EJ10" s="17"/>
      <c r="EK10" s="17"/>
      <c r="EL10" s="17"/>
      <c r="EM10" s="17"/>
      <c r="EN10" s="17">
        <v>10</v>
      </c>
      <c r="EO10" s="17">
        <v>2</v>
      </c>
      <c r="EP10" s="17"/>
      <c r="EQ10" s="17"/>
      <c r="ER10" s="46">
        <v>42.2</v>
      </c>
      <c r="ES10" s="17"/>
      <c r="ET10" s="17"/>
      <c r="EU10" s="17"/>
      <c r="EV10" s="17">
        <v>14.3</v>
      </c>
      <c r="EW10" s="17">
        <v>25.2</v>
      </c>
      <c r="EX10" s="17"/>
      <c r="EY10" s="17"/>
      <c r="EZ10" s="17"/>
      <c r="FA10" s="17"/>
      <c r="FB10" s="32">
        <v>21.1</v>
      </c>
      <c r="FC10" s="17"/>
      <c r="FD10" s="17"/>
      <c r="FE10" s="17"/>
      <c r="FF10" s="17"/>
      <c r="FG10" s="17">
        <v>10</v>
      </c>
      <c r="FH10" s="17"/>
      <c r="FI10" s="17">
        <v>10</v>
      </c>
      <c r="FJ10" s="17"/>
      <c r="FK10" s="17"/>
      <c r="FL10" s="17"/>
      <c r="FM10" s="17"/>
      <c r="FN10" s="17"/>
      <c r="FO10" s="17"/>
      <c r="FP10" s="32">
        <v>21.1</v>
      </c>
      <c r="FQ10" s="17"/>
      <c r="FR10" s="17"/>
      <c r="FS10" s="17"/>
      <c r="FT10" s="17"/>
      <c r="FU10" s="17"/>
      <c r="FV10" s="17"/>
      <c r="FW10" s="17"/>
      <c r="FX10" s="17"/>
      <c r="FY10" s="17"/>
      <c r="FZ10" s="32">
        <v>21.1</v>
      </c>
      <c r="GA10" s="17"/>
      <c r="GB10" s="17"/>
      <c r="GC10" s="17"/>
      <c r="GD10" s="17"/>
      <c r="GE10" s="17"/>
      <c r="GF10" s="17">
        <v>10</v>
      </c>
      <c r="GG10" s="17"/>
      <c r="GH10" s="17">
        <v>19</v>
      </c>
      <c r="GI10" s="24"/>
      <c r="GJ10" s="17">
        <v>4.5</v>
      </c>
      <c r="GK10" s="24"/>
      <c r="GL10" s="17">
        <v>5.8</v>
      </c>
      <c r="GM10" s="24"/>
      <c r="GN10" s="24"/>
      <c r="GO10" s="24"/>
      <c r="GP10" s="24"/>
      <c r="GQ10" s="24"/>
      <c r="GR10" s="17">
        <v>5.4</v>
      </c>
      <c r="GS10" s="24"/>
      <c r="GT10" s="24"/>
      <c r="GU10" s="24"/>
      <c r="GV10" s="24"/>
      <c r="GW10" s="24"/>
      <c r="GX10" s="17"/>
      <c r="GY10" s="17"/>
      <c r="GZ10" s="24"/>
      <c r="HA10" s="17">
        <v>17</v>
      </c>
    </row>
    <row r="11" spans="1:209" x14ac:dyDescent="0.25">
      <c r="A11" s="10">
        <f t="shared" si="0"/>
        <v>8</v>
      </c>
      <c r="B11" s="24">
        <f>SUM(C11:L11)</f>
        <v>61</v>
      </c>
      <c r="C11" s="25"/>
      <c r="D11" s="26"/>
      <c r="E11" s="27"/>
      <c r="F11" s="28">
        <v>1</v>
      </c>
      <c r="G11" s="50"/>
      <c r="H11" s="29">
        <v>5</v>
      </c>
      <c r="I11" s="26"/>
      <c r="J11" s="27">
        <v>3</v>
      </c>
      <c r="K11" s="27">
        <v>48</v>
      </c>
      <c r="L11" s="26">
        <v>4</v>
      </c>
      <c r="M11" s="30" t="s">
        <v>55</v>
      </c>
      <c r="N11" s="30" t="s">
        <v>56</v>
      </c>
      <c r="O11" s="31">
        <v>1950</v>
      </c>
      <c r="P11" s="23">
        <f>SUM(S11:PS11)</f>
        <v>565.9</v>
      </c>
      <c r="Q11" s="24">
        <f>COUNTIF(S11:PS11,"&gt;0")</f>
        <v>61</v>
      </c>
      <c r="R11" s="24"/>
      <c r="S11" s="17"/>
      <c r="T11" s="17"/>
      <c r="U11" s="17"/>
      <c r="V11" s="17">
        <v>5</v>
      </c>
      <c r="W11" s="17"/>
      <c r="X11" s="17">
        <v>4</v>
      </c>
      <c r="Y11" s="17">
        <v>8.5</v>
      </c>
      <c r="Z11" s="17"/>
      <c r="AA11" s="17"/>
      <c r="AB11" s="17"/>
      <c r="AC11" s="17">
        <v>11.5</v>
      </c>
      <c r="AD11" s="17"/>
      <c r="AE11" s="17"/>
      <c r="AF11" s="17"/>
      <c r="AG11" s="32">
        <v>21.1</v>
      </c>
      <c r="AH11" s="17"/>
      <c r="AI11" s="17"/>
      <c r="AJ11" s="17">
        <v>10</v>
      </c>
      <c r="AK11" s="32">
        <v>21.1</v>
      </c>
      <c r="AL11" s="17"/>
      <c r="AM11" s="17"/>
      <c r="AN11" s="32">
        <v>21.1</v>
      </c>
      <c r="AO11" s="17"/>
      <c r="AP11" s="17">
        <v>5</v>
      </c>
      <c r="AQ11" s="17"/>
      <c r="AR11" s="17"/>
      <c r="AS11" s="17"/>
      <c r="AT11" s="17">
        <v>1.6</v>
      </c>
      <c r="AU11" s="17"/>
      <c r="AV11" s="17">
        <v>5</v>
      </c>
      <c r="AW11" s="17">
        <v>2.5</v>
      </c>
      <c r="AX11" s="17"/>
      <c r="AY11" s="17"/>
      <c r="AZ11" s="17">
        <v>10</v>
      </c>
      <c r="BA11" s="17"/>
      <c r="BB11" s="17"/>
      <c r="BC11" s="17"/>
      <c r="BD11" s="17">
        <v>5</v>
      </c>
      <c r="BE11" s="17">
        <v>6</v>
      </c>
      <c r="BF11" s="17"/>
      <c r="BG11" s="17"/>
      <c r="BH11" s="17"/>
      <c r="BI11" s="17">
        <v>1</v>
      </c>
      <c r="BJ11" s="17"/>
      <c r="BK11" s="17"/>
      <c r="BL11" s="17">
        <v>1</v>
      </c>
      <c r="BM11" s="17">
        <v>7</v>
      </c>
      <c r="BN11" s="17">
        <v>8.6999999999999993</v>
      </c>
      <c r="BO11" s="17">
        <v>5.8</v>
      </c>
      <c r="BP11" s="17"/>
      <c r="BQ11" s="17"/>
      <c r="BR11" s="17"/>
      <c r="BS11" s="17">
        <v>9.8000000000000007</v>
      </c>
      <c r="BT11" s="17">
        <v>8</v>
      </c>
      <c r="BU11" s="17">
        <v>6.3</v>
      </c>
      <c r="BV11" s="17">
        <v>9.8000000000000007</v>
      </c>
      <c r="BW11" s="17">
        <v>7.4</v>
      </c>
      <c r="BX11" s="17">
        <v>5.8</v>
      </c>
      <c r="BY11" s="17">
        <v>6.3</v>
      </c>
      <c r="BZ11" s="17"/>
      <c r="CA11" s="17">
        <v>6.5</v>
      </c>
      <c r="CB11" s="17"/>
      <c r="CC11" s="17"/>
      <c r="CD11" s="17"/>
      <c r="CE11" s="17"/>
      <c r="CF11" s="17">
        <v>12.2</v>
      </c>
      <c r="CG11" s="17"/>
      <c r="CH11" s="17"/>
      <c r="CI11" s="17"/>
      <c r="CJ11" s="17"/>
      <c r="CK11" s="17">
        <v>10.5</v>
      </c>
      <c r="CL11" s="17"/>
      <c r="CM11" s="17">
        <v>7.1</v>
      </c>
      <c r="CN11" s="17">
        <v>8.5</v>
      </c>
      <c r="CO11" s="17"/>
      <c r="CP11" s="17">
        <v>3.5</v>
      </c>
      <c r="CQ11" s="17"/>
      <c r="CR11" s="17"/>
      <c r="CS11" s="17">
        <v>10.4</v>
      </c>
      <c r="CT11" s="17"/>
      <c r="CU11" s="17">
        <v>7</v>
      </c>
      <c r="CV11" s="17"/>
      <c r="CW11" s="17">
        <v>8.5</v>
      </c>
      <c r="CX11" s="17"/>
      <c r="CY11" s="17"/>
      <c r="CZ11" s="17">
        <v>5.4</v>
      </c>
      <c r="DA11" s="17">
        <v>12</v>
      </c>
      <c r="DB11" s="17"/>
      <c r="DC11" s="17"/>
      <c r="DD11" s="17">
        <v>6</v>
      </c>
      <c r="DE11" s="17"/>
      <c r="DF11" s="17"/>
      <c r="DG11" s="17"/>
      <c r="DH11" s="17"/>
      <c r="DI11" s="17">
        <v>8</v>
      </c>
      <c r="DJ11" s="17"/>
      <c r="DK11" s="17"/>
      <c r="DL11" s="17"/>
      <c r="DM11" s="17">
        <v>9.1999999999999993</v>
      </c>
      <c r="DN11" s="17" t="s">
        <v>50</v>
      </c>
      <c r="DO11" s="17"/>
      <c r="DP11" s="17"/>
      <c r="DQ11" s="17"/>
      <c r="DR11" s="17"/>
      <c r="DS11" s="17"/>
      <c r="DT11" s="17"/>
      <c r="DU11" s="17">
        <v>12.6</v>
      </c>
      <c r="DV11" s="17"/>
      <c r="DW11" s="17"/>
      <c r="DX11" s="17">
        <v>5.7</v>
      </c>
      <c r="DY11" s="17"/>
      <c r="DZ11" s="17"/>
      <c r="EA11" s="17"/>
      <c r="EB11" s="17"/>
      <c r="EC11" s="17"/>
      <c r="ED11" s="17"/>
      <c r="EE11" s="17">
        <v>10</v>
      </c>
      <c r="EF11" s="17"/>
      <c r="EG11" s="17"/>
      <c r="EH11" s="17"/>
      <c r="EI11" s="17">
        <v>8</v>
      </c>
      <c r="EJ11" s="17"/>
      <c r="EK11" s="17"/>
      <c r="EL11" s="17"/>
      <c r="EM11" s="17"/>
      <c r="EN11" s="17">
        <v>10</v>
      </c>
      <c r="EO11" s="17"/>
      <c r="EP11" s="17">
        <v>8.1999999999999993</v>
      </c>
      <c r="EQ11" s="17"/>
      <c r="ER11" s="46">
        <v>42.2</v>
      </c>
      <c r="ES11" s="17"/>
      <c r="ET11" s="17"/>
      <c r="EU11" s="17"/>
      <c r="EV11" s="17">
        <v>14.3</v>
      </c>
      <c r="EW11" s="17"/>
      <c r="EX11" s="17"/>
      <c r="EY11" s="17"/>
      <c r="EZ11" s="17">
        <v>7.5</v>
      </c>
      <c r="FA11" s="17"/>
      <c r="FB11" s="17"/>
      <c r="FC11" s="17"/>
      <c r="FD11" s="17"/>
      <c r="FE11" s="17"/>
      <c r="FF11" s="17"/>
      <c r="FG11" s="17">
        <v>10</v>
      </c>
      <c r="FH11" s="17"/>
      <c r="FI11" s="17">
        <v>10</v>
      </c>
      <c r="FJ11" s="17"/>
      <c r="FK11" s="17">
        <v>8.8000000000000007</v>
      </c>
      <c r="FL11" s="17"/>
      <c r="FM11" s="17"/>
      <c r="FN11" s="17"/>
      <c r="FO11" s="17"/>
      <c r="FP11" s="32">
        <v>21.1</v>
      </c>
      <c r="FQ11" s="17"/>
      <c r="FR11" s="17"/>
      <c r="FS11" s="17"/>
      <c r="FT11" s="17">
        <v>11.4</v>
      </c>
      <c r="FU11" s="17"/>
      <c r="FV11" s="17"/>
      <c r="FW11" s="17"/>
      <c r="FX11" s="17"/>
      <c r="FY11" s="17"/>
      <c r="FZ11" s="32">
        <v>21.1</v>
      </c>
      <c r="GA11" s="17"/>
      <c r="GB11" s="17" t="s">
        <v>50</v>
      </c>
      <c r="GC11" s="17"/>
      <c r="GD11" s="17"/>
      <c r="GE11" s="17"/>
      <c r="GF11" s="17"/>
      <c r="GG11" s="17"/>
      <c r="GH11" s="17"/>
      <c r="GI11" s="24"/>
      <c r="GJ11" s="17">
        <v>4.5</v>
      </c>
      <c r="GK11" s="24"/>
      <c r="GL11" s="17">
        <v>5.8</v>
      </c>
      <c r="GM11" s="24"/>
      <c r="GN11" s="24"/>
      <c r="GO11" s="24"/>
      <c r="GP11" s="24"/>
      <c r="GQ11" s="24"/>
      <c r="GR11" s="17">
        <v>5.4</v>
      </c>
      <c r="GS11" s="24"/>
      <c r="GT11" s="24"/>
      <c r="GU11" s="24"/>
      <c r="GV11" s="24"/>
      <c r="GW11" s="24"/>
      <c r="GX11" s="17"/>
      <c r="GY11" s="17">
        <v>3.2</v>
      </c>
      <c r="GZ11" s="24"/>
      <c r="HA11" s="17">
        <v>17</v>
      </c>
    </row>
    <row r="12" spans="1:209" x14ac:dyDescent="0.25">
      <c r="A12" s="10">
        <f t="shared" si="0"/>
        <v>9</v>
      </c>
      <c r="B12" s="24">
        <f>SUM(C12:L12)</f>
        <v>53</v>
      </c>
      <c r="C12" s="25"/>
      <c r="D12" s="26"/>
      <c r="E12" s="27"/>
      <c r="F12" s="28">
        <v>1</v>
      </c>
      <c r="G12" s="50"/>
      <c r="H12" s="29">
        <v>3</v>
      </c>
      <c r="I12" s="26"/>
      <c r="J12" s="27">
        <v>2</v>
      </c>
      <c r="K12" s="27">
        <v>45</v>
      </c>
      <c r="L12" s="26">
        <v>2</v>
      </c>
      <c r="M12" s="30" t="s">
        <v>94</v>
      </c>
      <c r="N12" s="30" t="s">
        <v>95</v>
      </c>
      <c r="O12" s="31">
        <v>1962</v>
      </c>
      <c r="P12" s="23">
        <f>SUM(S12:PS12)</f>
        <v>490.09999999999997</v>
      </c>
      <c r="Q12" s="24">
        <f>COUNTIF(S12:PS12,"&gt;0")</f>
        <v>53</v>
      </c>
      <c r="R12" s="24"/>
      <c r="S12" s="17"/>
      <c r="T12" s="17"/>
      <c r="U12" s="17"/>
      <c r="V12" s="17">
        <v>5</v>
      </c>
      <c r="W12" s="17"/>
      <c r="X12" s="17"/>
      <c r="Y12" s="17"/>
      <c r="Z12" s="17"/>
      <c r="AA12" s="17"/>
      <c r="AB12" s="17"/>
      <c r="AC12" s="17">
        <v>11.5</v>
      </c>
      <c r="AD12" s="17"/>
      <c r="AE12" s="17"/>
      <c r="AF12" s="17"/>
      <c r="AG12" s="17"/>
      <c r="AH12" s="17"/>
      <c r="AI12" s="17">
        <v>10.9</v>
      </c>
      <c r="AJ12" s="17"/>
      <c r="AK12" s="32">
        <v>21.1</v>
      </c>
      <c r="AL12" s="17"/>
      <c r="AM12" s="17"/>
      <c r="AN12" s="32">
        <v>21.1</v>
      </c>
      <c r="AO12" s="17"/>
      <c r="AP12" s="17"/>
      <c r="AQ12" s="17"/>
      <c r="AR12" s="17"/>
      <c r="AS12" s="17"/>
      <c r="AT12" s="17"/>
      <c r="AU12" s="17"/>
      <c r="AV12" s="17">
        <v>5</v>
      </c>
      <c r="AW12" s="17">
        <v>2.5</v>
      </c>
      <c r="AX12" s="17"/>
      <c r="AY12" s="17"/>
      <c r="AZ12" s="17"/>
      <c r="BA12" s="17">
        <v>1.5</v>
      </c>
      <c r="BB12" s="17"/>
      <c r="BC12" s="17"/>
      <c r="BD12" s="17"/>
      <c r="BE12" s="17"/>
      <c r="BF12" s="17"/>
      <c r="BG12" s="17">
        <v>16.7</v>
      </c>
      <c r="BH12" s="17"/>
      <c r="BI12" s="17"/>
      <c r="BJ12" s="17"/>
      <c r="BK12" s="17"/>
      <c r="BL12" s="17"/>
      <c r="BM12" s="17"/>
      <c r="BN12" s="17">
        <v>8.6999999999999993</v>
      </c>
      <c r="BO12" s="17">
        <v>5.8</v>
      </c>
      <c r="BP12" s="17"/>
      <c r="BQ12" s="17"/>
      <c r="BR12" s="17"/>
      <c r="BS12" s="17">
        <v>9.8000000000000007</v>
      </c>
      <c r="BT12" s="17"/>
      <c r="BU12" s="17">
        <v>6.3</v>
      </c>
      <c r="BV12" s="17">
        <v>9.8000000000000007</v>
      </c>
      <c r="BW12" s="17"/>
      <c r="BX12" s="17"/>
      <c r="BY12" s="17">
        <v>6.3</v>
      </c>
      <c r="BZ12" s="17"/>
      <c r="CA12" s="17">
        <v>6.5</v>
      </c>
      <c r="CB12" s="17">
        <v>6</v>
      </c>
      <c r="CC12" s="17"/>
      <c r="CD12" s="17"/>
      <c r="CE12" s="17"/>
      <c r="CF12" s="17">
        <v>12.2</v>
      </c>
      <c r="CG12" s="17"/>
      <c r="CH12" s="17"/>
      <c r="CI12" s="17">
        <v>7.4</v>
      </c>
      <c r="CJ12" s="17"/>
      <c r="CK12" s="17"/>
      <c r="CL12" s="17"/>
      <c r="CM12" s="17">
        <v>7.1</v>
      </c>
      <c r="CN12" s="17">
        <v>8.5</v>
      </c>
      <c r="CO12" s="17"/>
      <c r="CP12" s="17"/>
      <c r="CQ12" s="17"/>
      <c r="CR12" s="17"/>
      <c r="CS12" s="17">
        <v>10.4</v>
      </c>
      <c r="CT12" s="17"/>
      <c r="CU12" s="17">
        <v>7</v>
      </c>
      <c r="CV12" s="17">
        <v>7.1</v>
      </c>
      <c r="CW12" s="17">
        <v>8.5</v>
      </c>
      <c r="CX12" s="17">
        <v>6.3</v>
      </c>
      <c r="CY12" s="17"/>
      <c r="CZ12" s="17">
        <v>5.4</v>
      </c>
      <c r="DA12" s="17"/>
      <c r="DB12" s="17"/>
      <c r="DC12" s="17"/>
      <c r="DD12" s="17"/>
      <c r="DE12" s="17"/>
      <c r="DF12" s="17"/>
      <c r="DG12" s="17"/>
      <c r="DH12" s="17">
        <v>6</v>
      </c>
      <c r="DI12" s="17"/>
      <c r="DJ12" s="17"/>
      <c r="DK12" s="17"/>
      <c r="DL12" s="17">
        <v>8.1999999999999993</v>
      </c>
      <c r="DM12" s="17"/>
      <c r="DN12" s="17">
        <v>5.8</v>
      </c>
      <c r="DO12" s="17">
        <v>6</v>
      </c>
      <c r="DP12" s="17"/>
      <c r="DQ12" s="17"/>
      <c r="DR12" s="17"/>
      <c r="DS12" s="17">
        <v>10</v>
      </c>
      <c r="DT12" s="17"/>
      <c r="DU12" s="17">
        <v>12.6</v>
      </c>
      <c r="DV12" s="17"/>
      <c r="DW12" s="17">
        <v>7.5</v>
      </c>
      <c r="DX12" s="17">
        <v>5.7</v>
      </c>
      <c r="DY12" s="17">
        <v>9.1999999999999993</v>
      </c>
      <c r="DZ12" s="17"/>
      <c r="EA12" s="17">
        <v>6.4</v>
      </c>
      <c r="EB12" s="17"/>
      <c r="EC12" s="17">
        <v>18</v>
      </c>
      <c r="ED12" s="17"/>
      <c r="EE12" s="17"/>
      <c r="EF12" s="17">
        <v>11.3</v>
      </c>
      <c r="EG12" s="17"/>
      <c r="EH12" s="17"/>
      <c r="EI12" s="17">
        <v>8</v>
      </c>
      <c r="EJ12" s="17"/>
      <c r="EK12" s="17">
        <v>5.5</v>
      </c>
      <c r="EL12" s="17"/>
      <c r="EM12" s="17"/>
      <c r="EN12" s="17">
        <v>10</v>
      </c>
      <c r="EO12" s="17"/>
      <c r="EP12" s="17"/>
      <c r="EQ12" s="17"/>
      <c r="ER12" s="46">
        <v>42.2</v>
      </c>
      <c r="ES12" s="17"/>
      <c r="ET12" s="17"/>
      <c r="EU12" s="17"/>
      <c r="EV12" s="17">
        <v>14.3</v>
      </c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>
        <v>10</v>
      </c>
      <c r="FJ12" s="17"/>
      <c r="FK12" s="17">
        <v>8.8000000000000007</v>
      </c>
      <c r="FL12" s="17"/>
      <c r="FM12" s="17"/>
      <c r="FN12" s="17"/>
      <c r="FO12" s="17"/>
      <c r="FP12" s="17"/>
      <c r="FQ12" s="17"/>
      <c r="FR12" s="17">
        <v>4</v>
      </c>
      <c r="FS12" s="17"/>
      <c r="FT12" s="17"/>
      <c r="FU12" s="17"/>
      <c r="FV12" s="17"/>
      <c r="FW12" s="17"/>
      <c r="FX12" s="17"/>
      <c r="FY12" s="17"/>
      <c r="FZ12" s="32">
        <v>21.1</v>
      </c>
      <c r="GA12" s="17"/>
      <c r="GB12" s="17"/>
      <c r="GC12" s="17"/>
      <c r="GD12" s="17"/>
      <c r="GE12" s="17"/>
      <c r="GF12" s="17"/>
      <c r="GG12" s="17"/>
      <c r="GH12" s="17">
        <v>4.5</v>
      </c>
      <c r="GI12" s="17"/>
      <c r="GJ12" s="17">
        <v>4.5</v>
      </c>
      <c r="GK12" s="17"/>
      <c r="GL12" s="17"/>
      <c r="GM12" s="17"/>
      <c r="GN12" s="17"/>
      <c r="GO12" s="17"/>
      <c r="GP12" s="17"/>
      <c r="GQ12" s="17"/>
      <c r="GR12" s="17">
        <v>5.4</v>
      </c>
      <c r="GS12" s="17"/>
      <c r="GT12" s="17"/>
      <c r="GU12" s="17"/>
      <c r="GV12" s="17"/>
      <c r="GW12" s="17"/>
      <c r="GX12" s="17"/>
      <c r="GY12" s="17">
        <v>3.2</v>
      </c>
      <c r="GZ12" s="17">
        <v>7.5</v>
      </c>
      <c r="HA12" s="17"/>
    </row>
    <row r="13" spans="1:209" x14ac:dyDescent="0.25">
      <c r="A13" s="10">
        <f t="shared" si="0"/>
        <v>10</v>
      </c>
      <c r="B13" s="24">
        <f>SUM(C13:L13)</f>
        <v>37</v>
      </c>
      <c r="C13" s="25"/>
      <c r="D13" s="26"/>
      <c r="E13" s="27"/>
      <c r="F13" s="28"/>
      <c r="G13" s="50"/>
      <c r="H13" s="29">
        <v>5</v>
      </c>
      <c r="I13" s="26"/>
      <c r="J13" s="27"/>
      <c r="K13" s="27">
        <v>32</v>
      </c>
      <c r="L13" s="26"/>
      <c r="M13" s="30" t="s">
        <v>46</v>
      </c>
      <c r="N13" s="30" t="s">
        <v>62</v>
      </c>
      <c r="O13" s="31">
        <v>1963</v>
      </c>
      <c r="P13" s="23">
        <f>SUM(S13:PS13)</f>
        <v>480.70000000000005</v>
      </c>
      <c r="Q13" s="24">
        <f>COUNTIF(S13:PS13,"&gt;0")</f>
        <v>37</v>
      </c>
      <c r="R13" s="24"/>
      <c r="S13" s="17"/>
      <c r="T13" s="32">
        <v>21.1</v>
      </c>
      <c r="U13" s="17"/>
      <c r="V13" s="17"/>
      <c r="W13" s="17">
        <v>15</v>
      </c>
      <c r="X13" s="17"/>
      <c r="Y13" s="17"/>
      <c r="Z13" s="17"/>
      <c r="AA13" s="17"/>
      <c r="AB13" s="17"/>
      <c r="AC13" s="17">
        <v>11.5</v>
      </c>
      <c r="AD13" s="17"/>
      <c r="AE13" s="17"/>
      <c r="AF13" s="17">
        <v>8</v>
      </c>
      <c r="AG13" s="17"/>
      <c r="AH13" s="17"/>
      <c r="AI13" s="17"/>
      <c r="AJ13" s="17"/>
      <c r="AK13" s="32">
        <v>21.1</v>
      </c>
      <c r="AL13" s="17">
        <v>10</v>
      </c>
      <c r="AM13" s="17"/>
      <c r="AN13" s="17"/>
      <c r="AO13" s="17">
        <v>11.8</v>
      </c>
      <c r="AP13" s="17"/>
      <c r="AQ13" s="17"/>
      <c r="AR13" s="17"/>
      <c r="AS13" s="32">
        <v>21.1</v>
      </c>
      <c r="AT13" s="17"/>
      <c r="AU13" s="17"/>
      <c r="AV13" s="17"/>
      <c r="AW13" s="17"/>
      <c r="AX13" s="17"/>
      <c r="AY13" s="17"/>
      <c r="AZ13" s="17">
        <v>10</v>
      </c>
      <c r="BA13" s="17"/>
      <c r="BB13" s="17"/>
      <c r="BC13" s="17"/>
      <c r="BD13" s="17"/>
      <c r="BE13" s="17"/>
      <c r="BF13" s="17">
        <v>24.3</v>
      </c>
      <c r="BG13" s="17"/>
      <c r="BH13" s="17"/>
      <c r="BI13" s="17"/>
      <c r="BJ13" s="17"/>
      <c r="BK13" s="17"/>
      <c r="BL13" s="17"/>
      <c r="BM13" s="17"/>
      <c r="BN13" s="17">
        <v>8.6999999999999993</v>
      </c>
      <c r="BO13" s="17"/>
      <c r="BP13" s="17"/>
      <c r="BQ13" s="17"/>
      <c r="BR13" s="17">
        <v>17.600000000000001</v>
      </c>
      <c r="BS13" s="17"/>
      <c r="BT13" s="17"/>
      <c r="BU13" s="17"/>
      <c r="BV13" s="17"/>
      <c r="BW13" s="17"/>
      <c r="BX13" s="17"/>
      <c r="BY13" s="17">
        <v>6.3</v>
      </c>
      <c r="BZ13" s="17"/>
      <c r="CA13" s="17"/>
      <c r="CB13" s="17"/>
      <c r="CC13" s="17"/>
      <c r="CD13" s="17"/>
      <c r="CE13" s="17">
        <v>10.4</v>
      </c>
      <c r="CF13" s="17"/>
      <c r="CG13" s="17"/>
      <c r="CH13" s="17"/>
      <c r="CI13" s="17"/>
      <c r="CJ13" s="17">
        <v>5.8</v>
      </c>
      <c r="CK13" s="17"/>
      <c r="CL13" s="17"/>
      <c r="CM13" s="17"/>
      <c r="CN13" s="17"/>
      <c r="CO13" s="17"/>
      <c r="CP13" s="17">
        <v>15.3</v>
      </c>
      <c r="CQ13" s="17">
        <v>5.6</v>
      </c>
      <c r="CR13" s="17"/>
      <c r="CS13" s="17"/>
      <c r="CT13" s="17"/>
      <c r="CU13" s="17">
        <v>7</v>
      </c>
      <c r="CV13" s="17"/>
      <c r="CW13" s="17">
        <v>8.5</v>
      </c>
      <c r="CX13" s="17"/>
      <c r="CY13" s="17"/>
      <c r="CZ13" s="17"/>
      <c r="DA13" s="17">
        <v>10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>
        <v>9.1999999999999993</v>
      </c>
      <c r="DN13" s="17">
        <v>5.8</v>
      </c>
      <c r="DO13" s="17"/>
      <c r="DP13" s="17"/>
      <c r="DQ13" s="17">
        <v>30</v>
      </c>
      <c r="DR13" s="17"/>
      <c r="DS13" s="17"/>
      <c r="DT13" s="17"/>
      <c r="DU13" s="17"/>
      <c r="DV13" s="17"/>
      <c r="DW13" s="17"/>
      <c r="DX13" s="17"/>
      <c r="DY13" s="17">
        <v>9.1999999999999993</v>
      </c>
      <c r="DZ13" s="17"/>
      <c r="EA13" s="17"/>
      <c r="EB13" s="17"/>
      <c r="EC13" s="17"/>
      <c r="ED13" s="17"/>
      <c r="EE13" s="17">
        <v>10</v>
      </c>
      <c r="EF13" s="17"/>
      <c r="EG13" s="17"/>
      <c r="EH13" s="17"/>
      <c r="EI13" s="17"/>
      <c r="EJ13" s="17"/>
      <c r="EK13" s="17"/>
      <c r="EL13" s="17"/>
      <c r="EM13" s="17"/>
      <c r="EN13" s="17">
        <v>10</v>
      </c>
      <c r="EO13" s="17"/>
      <c r="EP13" s="17"/>
      <c r="EQ13" s="17"/>
      <c r="ER13" s="17"/>
      <c r="ES13" s="17"/>
      <c r="ET13" s="17"/>
      <c r="EU13" s="17"/>
      <c r="EV13" s="17">
        <v>14.3</v>
      </c>
      <c r="EW13" s="17">
        <v>25.2</v>
      </c>
      <c r="EX13" s="17"/>
      <c r="EY13" s="17"/>
      <c r="EZ13" s="17"/>
      <c r="FA13" s="17">
        <v>11.3</v>
      </c>
      <c r="FB13" s="17"/>
      <c r="FC13" s="17"/>
      <c r="FD13" s="17"/>
      <c r="FE13" s="17"/>
      <c r="FF13" s="17"/>
      <c r="FG13" s="17">
        <v>10</v>
      </c>
      <c r="FH13" s="17"/>
      <c r="FI13" s="17">
        <v>10</v>
      </c>
      <c r="FJ13" s="17"/>
      <c r="FK13" s="17"/>
      <c r="FL13" s="17"/>
      <c r="FM13" s="17"/>
      <c r="FN13" s="17"/>
      <c r="FO13" s="17"/>
      <c r="FP13" s="32">
        <v>21.1</v>
      </c>
      <c r="FQ13" s="17"/>
      <c r="FR13" s="17"/>
      <c r="FS13" s="17"/>
      <c r="FT13" s="17"/>
      <c r="FU13" s="17"/>
      <c r="FV13" s="17"/>
      <c r="FW13" s="17"/>
      <c r="FX13" s="17"/>
      <c r="FY13" s="17"/>
      <c r="FZ13" s="32">
        <v>21.1</v>
      </c>
      <c r="GA13" s="17"/>
      <c r="GB13" s="17"/>
      <c r="GC13" s="24"/>
      <c r="GD13" s="17"/>
      <c r="GE13" s="24"/>
      <c r="GF13" s="17">
        <v>10</v>
      </c>
      <c r="GG13" s="24"/>
      <c r="GH13" s="24"/>
      <c r="GI13" s="17">
        <v>12</v>
      </c>
      <c r="GJ13" s="24"/>
      <c r="GK13" s="24"/>
      <c r="GL13" s="24"/>
      <c r="GM13" s="24"/>
      <c r="GN13" s="24"/>
      <c r="GO13" s="24"/>
      <c r="GP13" s="24"/>
      <c r="GQ13" s="24"/>
      <c r="GR13" s="17">
        <v>5.4</v>
      </c>
      <c r="GS13" s="24"/>
      <c r="GT13" s="24"/>
      <c r="GU13" s="24"/>
      <c r="GV13" s="24"/>
      <c r="GW13" s="24"/>
      <c r="GX13" s="17"/>
      <c r="GY13" s="17"/>
      <c r="GZ13" s="24"/>
      <c r="HA13" s="17">
        <v>17</v>
      </c>
    </row>
    <row r="14" spans="1:209" x14ac:dyDescent="0.25">
      <c r="A14" s="10">
        <f t="shared" si="0"/>
        <v>11</v>
      </c>
      <c r="B14" s="24">
        <f>SUM(C14:L14)</f>
        <v>56</v>
      </c>
      <c r="C14" s="25"/>
      <c r="D14" s="26"/>
      <c r="E14" s="27"/>
      <c r="F14" s="28"/>
      <c r="G14" s="50"/>
      <c r="H14" s="29"/>
      <c r="I14" s="26"/>
      <c r="J14" s="27"/>
      <c r="K14" s="27">
        <v>53</v>
      </c>
      <c r="L14" s="26">
        <v>3</v>
      </c>
      <c r="M14" s="30" t="s">
        <v>98</v>
      </c>
      <c r="N14" s="30" t="s">
        <v>99</v>
      </c>
      <c r="O14" s="31">
        <v>1946</v>
      </c>
      <c r="P14" s="23">
        <f>SUM(S14:PS14)</f>
        <v>462</v>
      </c>
      <c r="Q14" s="24">
        <f>COUNTIF(S14:PS14,"&gt;0")</f>
        <v>56</v>
      </c>
      <c r="R14" s="24"/>
      <c r="S14" s="17"/>
      <c r="T14" s="17"/>
      <c r="U14" s="17"/>
      <c r="V14" s="17">
        <v>5</v>
      </c>
      <c r="W14" s="17">
        <v>9</v>
      </c>
      <c r="X14" s="17"/>
      <c r="Y14" s="17">
        <v>8.5</v>
      </c>
      <c r="Z14" s="17"/>
      <c r="AA14" s="17"/>
      <c r="AB14" s="17"/>
      <c r="AC14" s="17">
        <v>11.5</v>
      </c>
      <c r="AD14" s="17"/>
      <c r="AE14" s="17">
        <v>10</v>
      </c>
      <c r="AF14" s="17"/>
      <c r="AG14" s="17"/>
      <c r="AH14" s="17"/>
      <c r="AI14" s="17"/>
      <c r="AJ14" s="17"/>
      <c r="AK14" s="17">
        <v>14.2</v>
      </c>
      <c r="AL14" s="17"/>
      <c r="AM14" s="17">
        <v>8.4</v>
      </c>
      <c r="AN14" s="17"/>
      <c r="AO14" s="17">
        <v>11.8</v>
      </c>
      <c r="AP14" s="17"/>
      <c r="AQ14" s="17">
        <v>11</v>
      </c>
      <c r="AR14" s="17"/>
      <c r="AS14" s="17"/>
      <c r="AT14" s="17">
        <v>1.6</v>
      </c>
      <c r="AU14" s="17">
        <v>10</v>
      </c>
      <c r="AV14" s="17">
        <v>5</v>
      </c>
      <c r="AW14" s="17">
        <v>2.5</v>
      </c>
      <c r="AX14" s="17">
        <v>12.3</v>
      </c>
      <c r="AY14" s="17"/>
      <c r="AZ14" s="17"/>
      <c r="BA14" s="17"/>
      <c r="BB14" s="17"/>
      <c r="BC14" s="17">
        <v>5.5</v>
      </c>
      <c r="BD14" s="17">
        <v>5</v>
      </c>
      <c r="BE14" s="17">
        <v>6</v>
      </c>
      <c r="BF14" s="17"/>
      <c r="BG14" s="17">
        <v>16.7</v>
      </c>
      <c r="BH14" s="17"/>
      <c r="BI14" s="17"/>
      <c r="BJ14" s="17"/>
      <c r="BK14" s="17">
        <v>6</v>
      </c>
      <c r="BL14" s="17"/>
      <c r="BM14" s="17"/>
      <c r="BN14" s="17">
        <v>8.6999999999999993</v>
      </c>
      <c r="BO14" s="17">
        <v>5.8</v>
      </c>
      <c r="BP14" s="17"/>
      <c r="BQ14" s="17"/>
      <c r="BR14" s="17"/>
      <c r="BS14" s="17">
        <v>9.8000000000000007</v>
      </c>
      <c r="BT14" s="17"/>
      <c r="BU14" s="17"/>
      <c r="BV14" s="17">
        <v>9.8000000000000007</v>
      </c>
      <c r="BW14" s="17">
        <v>7.4</v>
      </c>
      <c r="BX14" s="17"/>
      <c r="BY14" s="17">
        <v>6.3</v>
      </c>
      <c r="BZ14" s="17"/>
      <c r="CA14" s="17">
        <v>6.5</v>
      </c>
      <c r="CB14" s="17">
        <v>6</v>
      </c>
      <c r="CC14" s="17"/>
      <c r="CD14" s="17"/>
      <c r="CE14" s="17">
        <v>10.4</v>
      </c>
      <c r="CF14" s="17"/>
      <c r="CG14" s="17"/>
      <c r="CH14" s="17">
        <v>6</v>
      </c>
      <c r="CI14" s="17"/>
      <c r="CJ14" s="17">
        <v>5.8</v>
      </c>
      <c r="CK14" s="17"/>
      <c r="CL14" s="17"/>
      <c r="CM14" s="17">
        <v>7.1</v>
      </c>
      <c r="CN14" s="17">
        <v>8.5</v>
      </c>
      <c r="CO14" s="17">
        <v>6</v>
      </c>
      <c r="CP14" s="17"/>
      <c r="CQ14" s="17">
        <v>5.6</v>
      </c>
      <c r="CR14" s="17"/>
      <c r="CS14" s="17">
        <v>10.4</v>
      </c>
      <c r="CT14" s="17"/>
      <c r="CU14" s="17">
        <v>7</v>
      </c>
      <c r="CV14" s="17"/>
      <c r="CW14" s="17">
        <v>8.5</v>
      </c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>
        <v>9.1999999999999993</v>
      </c>
      <c r="DN14" s="17"/>
      <c r="DO14" s="17"/>
      <c r="DP14" s="17">
        <v>6.3</v>
      </c>
      <c r="DQ14" s="17"/>
      <c r="DR14" s="17"/>
      <c r="DS14" s="17"/>
      <c r="DT14" s="17"/>
      <c r="DU14" s="17"/>
      <c r="DV14" s="17"/>
      <c r="DW14" s="17">
        <v>7.5</v>
      </c>
      <c r="DX14" s="17"/>
      <c r="DY14" s="17">
        <v>9.1999999999999993</v>
      </c>
      <c r="DZ14" s="17"/>
      <c r="EA14" s="17"/>
      <c r="EB14" s="17">
        <v>5.5</v>
      </c>
      <c r="EC14" s="17"/>
      <c r="ED14" s="17"/>
      <c r="EE14" s="17">
        <v>10</v>
      </c>
      <c r="EF14" s="17"/>
      <c r="EG14" s="17"/>
      <c r="EH14" s="17"/>
      <c r="EI14" s="17">
        <v>8</v>
      </c>
      <c r="EJ14" s="17"/>
      <c r="EK14" s="17"/>
      <c r="EL14" s="17"/>
      <c r="EM14" s="17"/>
      <c r="EN14" s="17">
        <v>10</v>
      </c>
      <c r="EO14" s="17"/>
      <c r="EP14" s="17"/>
      <c r="EQ14" s="17"/>
      <c r="ER14" s="17"/>
      <c r="ES14" s="17"/>
      <c r="ET14" s="17">
        <v>12</v>
      </c>
      <c r="EU14" s="17"/>
      <c r="EV14" s="17">
        <v>14.3</v>
      </c>
      <c r="EW14" s="17"/>
      <c r="EX14" s="17"/>
      <c r="EY14" s="17"/>
      <c r="EZ14" s="17">
        <v>7.5</v>
      </c>
      <c r="FA14" s="17"/>
      <c r="FB14" s="17"/>
      <c r="FC14" s="17">
        <v>8.1999999999999993</v>
      </c>
      <c r="FD14" s="17"/>
      <c r="FE14" s="17"/>
      <c r="FF14" s="17"/>
      <c r="FG14" s="17">
        <v>10</v>
      </c>
      <c r="FH14" s="17"/>
      <c r="FI14" s="17">
        <v>10</v>
      </c>
      <c r="FJ14" s="17"/>
      <c r="FK14" s="17">
        <v>8.8000000000000007</v>
      </c>
      <c r="FL14" s="17"/>
      <c r="FM14" s="17"/>
      <c r="FN14" s="17"/>
      <c r="FO14" s="17">
        <v>7</v>
      </c>
      <c r="FP14" s="17"/>
      <c r="FQ14" s="17">
        <v>10</v>
      </c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>
        <v>5.4</v>
      </c>
      <c r="GS14" s="17"/>
      <c r="GT14" s="17"/>
      <c r="GU14" s="17"/>
      <c r="GV14" s="17"/>
      <c r="GW14" s="17"/>
      <c r="GX14" s="17"/>
      <c r="GY14" s="17"/>
      <c r="GZ14" s="17">
        <v>7.5</v>
      </c>
      <c r="HA14" s="17"/>
    </row>
    <row r="15" spans="1:209" x14ac:dyDescent="0.25">
      <c r="A15" s="10">
        <f t="shared" si="0"/>
        <v>12</v>
      </c>
      <c r="B15" s="24">
        <f>SUM(C15:L15)</f>
        <v>47</v>
      </c>
      <c r="C15" s="25"/>
      <c r="D15" s="26"/>
      <c r="E15" s="27"/>
      <c r="F15" s="28">
        <v>1</v>
      </c>
      <c r="G15" s="50"/>
      <c r="H15" s="29">
        <v>5</v>
      </c>
      <c r="I15" s="26"/>
      <c r="J15" s="27"/>
      <c r="K15" s="27">
        <v>40</v>
      </c>
      <c r="L15" s="26">
        <v>1</v>
      </c>
      <c r="M15" s="30" t="s">
        <v>162</v>
      </c>
      <c r="N15" s="30" t="s">
        <v>163</v>
      </c>
      <c r="O15" s="31">
        <v>1968</v>
      </c>
      <c r="P15" s="23">
        <f>SUM(S15:PS15)</f>
        <v>457.7000000000001</v>
      </c>
      <c r="Q15" s="24">
        <f>COUNTIF(S15:PS15,"&gt;0")</f>
        <v>47</v>
      </c>
      <c r="R15" s="24"/>
      <c r="S15" s="17"/>
      <c r="T15" s="46">
        <v>42.2</v>
      </c>
      <c r="U15" s="17"/>
      <c r="V15" s="17"/>
      <c r="W15" s="17">
        <v>15</v>
      </c>
      <c r="X15" s="17"/>
      <c r="Y15" s="17"/>
      <c r="Z15" s="17"/>
      <c r="AA15" s="17"/>
      <c r="AB15" s="17"/>
      <c r="AC15" s="17">
        <v>11.5</v>
      </c>
      <c r="AD15" s="17"/>
      <c r="AE15" s="17">
        <v>10</v>
      </c>
      <c r="AF15" s="17"/>
      <c r="AG15" s="17"/>
      <c r="AH15" s="17"/>
      <c r="AI15" s="17"/>
      <c r="AJ15" s="17"/>
      <c r="AK15" s="32">
        <v>21.1</v>
      </c>
      <c r="AL15" s="17"/>
      <c r="AM15" s="17"/>
      <c r="AN15" s="17"/>
      <c r="AO15" s="17">
        <v>11.8</v>
      </c>
      <c r="AP15" s="17"/>
      <c r="AQ15" s="17"/>
      <c r="AR15" s="17"/>
      <c r="AS15" s="17"/>
      <c r="AT15" s="17"/>
      <c r="AU15" s="17"/>
      <c r="AV15" s="17"/>
      <c r="AW15" s="17">
        <v>2.5</v>
      </c>
      <c r="AX15" s="17"/>
      <c r="AY15" s="17"/>
      <c r="AZ15" s="17"/>
      <c r="BA15" s="17"/>
      <c r="BB15" s="17">
        <v>6</v>
      </c>
      <c r="BC15" s="17"/>
      <c r="BD15" s="17">
        <v>5</v>
      </c>
      <c r="BE15" s="32">
        <v>21.1</v>
      </c>
      <c r="BF15" s="17"/>
      <c r="BG15" s="17"/>
      <c r="BH15" s="17"/>
      <c r="BI15" s="17"/>
      <c r="BJ15" s="17">
        <v>6.5</v>
      </c>
      <c r="BK15" s="17"/>
      <c r="BL15" s="17">
        <v>1</v>
      </c>
      <c r="BM15" s="17">
        <v>7</v>
      </c>
      <c r="BN15" s="17">
        <v>8.6999999999999993</v>
      </c>
      <c r="BO15" s="17">
        <v>5.8</v>
      </c>
      <c r="BP15" s="17"/>
      <c r="BQ15" s="17"/>
      <c r="BR15" s="17"/>
      <c r="BS15" s="17">
        <v>9.8000000000000007</v>
      </c>
      <c r="BT15" s="17"/>
      <c r="BU15" s="17">
        <v>6.3</v>
      </c>
      <c r="BV15" s="17"/>
      <c r="BW15" s="17"/>
      <c r="BX15" s="17"/>
      <c r="BY15" s="17">
        <v>6.3</v>
      </c>
      <c r="BZ15" s="17"/>
      <c r="CA15" s="17">
        <v>6.5</v>
      </c>
      <c r="CB15" s="17"/>
      <c r="CC15" s="17">
        <v>4</v>
      </c>
      <c r="CD15" s="17"/>
      <c r="CE15" s="17"/>
      <c r="CF15" s="17"/>
      <c r="CG15" s="17"/>
      <c r="CH15" s="17"/>
      <c r="CI15" s="17">
        <v>7.4</v>
      </c>
      <c r="CJ15" s="17"/>
      <c r="CK15" s="17">
        <v>10.5</v>
      </c>
      <c r="CL15" s="17">
        <v>5</v>
      </c>
      <c r="CM15" s="17"/>
      <c r="CN15" s="17">
        <v>8.5</v>
      </c>
      <c r="CO15" s="17"/>
      <c r="CP15" s="17"/>
      <c r="CQ15" s="17">
        <v>5.6</v>
      </c>
      <c r="CR15" s="17"/>
      <c r="CS15" s="17"/>
      <c r="CT15" s="17"/>
      <c r="CU15" s="17">
        <v>7</v>
      </c>
      <c r="CV15" s="17">
        <v>7.1</v>
      </c>
      <c r="CW15" s="17">
        <v>8.5</v>
      </c>
      <c r="CX15" s="17">
        <v>6</v>
      </c>
      <c r="CY15" s="17"/>
      <c r="CZ15" s="17">
        <v>5.4</v>
      </c>
      <c r="DA15" s="17"/>
      <c r="DB15" s="17"/>
      <c r="DC15" s="17">
        <v>5.5</v>
      </c>
      <c r="DD15" s="17">
        <v>6</v>
      </c>
      <c r="DE15" s="17"/>
      <c r="DF15" s="32">
        <v>21.1</v>
      </c>
      <c r="DG15" s="17"/>
      <c r="DH15" s="17"/>
      <c r="DI15" s="17"/>
      <c r="DJ15" s="17"/>
      <c r="DK15" s="17">
        <v>7.2</v>
      </c>
      <c r="DL15" s="17"/>
      <c r="DM15" s="17"/>
      <c r="DN15" s="17">
        <v>5.8</v>
      </c>
      <c r="DO15" s="17"/>
      <c r="DP15" s="17">
        <v>6.3</v>
      </c>
      <c r="DQ15" s="17"/>
      <c r="DR15" s="17"/>
      <c r="DS15" s="17"/>
      <c r="DT15" s="17"/>
      <c r="DU15" s="17">
        <v>12.6</v>
      </c>
      <c r="DV15" s="17"/>
      <c r="DW15" s="17"/>
      <c r="DX15" s="17"/>
      <c r="DY15" s="17">
        <v>9.1999999999999993</v>
      </c>
      <c r="DZ15" s="17"/>
      <c r="EA15" s="17">
        <v>6.4</v>
      </c>
      <c r="EB15" s="17"/>
      <c r="EC15" s="17"/>
      <c r="ED15" s="17"/>
      <c r="EE15" s="17">
        <v>10</v>
      </c>
      <c r="EF15" s="17"/>
      <c r="EG15" s="17">
        <v>10</v>
      </c>
      <c r="EH15" s="17" t="s">
        <v>50</v>
      </c>
      <c r="EI15" s="17">
        <v>10</v>
      </c>
      <c r="EJ15" s="17" t="s">
        <v>50</v>
      </c>
      <c r="EK15" s="17"/>
      <c r="EL15" s="17"/>
      <c r="EM15" s="17"/>
      <c r="EN15" s="17">
        <v>10</v>
      </c>
      <c r="EO15" s="17">
        <v>2</v>
      </c>
      <c r="EP15" s="17"/>
      <c r="EQ15" s="17"/>
      <c r="ER15" s="17"/>
      <c r="ES15" s="17"/>
      <c r="ET15" s="17"/>
      <c r="EU15" s="17"/>
      <c r="EV15" s="17">
        <v>14.3</v>
      </c>
      <c r="EW15" s="17"/>
      <c r="EX15" s="17"/>
      <c r="EY15" s="17"/>
      <c r="EZ15" s="17"/>
      <c r="FA15" s="17"/>
      <c r="FB15" s="32">
        <v>21.1</v>
      </c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32">
        <v>21.1</v>
      </c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33"/>
      <c r="GY15" s="33"/>
      <c r="GZ15" s="24"/>
      <c r="HA15" s="33"/>
    </row>
    <row r="16" spans="1:209" x14ac:dyDescent="0.25">
      <c r="A16" s="10">
        <f t="shared" si="0"/>
        <v>13</v>
      </c>
      <c r="B16" s="24">
        <f>SUM(C16:L16)</f>
        <v>60</v>
      </c>
      <c r="C16" s="25"/>
      <c r="D16" s="26"/>
      <c r="E16" s="19"/>
      <c r="F16" s="28"/>
      <c r="G16" s="50"/>
      <c r="H16" s="29"/>
      <c r="I16" s="26"/>
      <c r="J16" s="27">
        <v>6</v>
      </c>
      <c r="K16" s="27">
        <v>53</v>
      </c>
      <c r="L16" s="26">
        <v>1</v>
      </c>
      <c r="M16" s="30" t="s">
        <v>65</v>
      </c>
      <c r="N16" s="30" t="s">
        <v>66</v>
      </c>
      <c r="O16" s="31">
        <v>1958</v>
      </c>
      <c r="P16" s="23">
        <f>SUM(S16:PS16)</f>
        <v>430.09999999999997</v>
      </c>
      <c r="Q16" s="24">
        <f>COUNTIF(S16:PS16,"&gt;0")</f>
        <v>60</v>
      </c>
      <c r="R16" s="24"/>
      <c r="S16" s="17"/>
      <c r="T16" s="17"/>
      <c r="U16" s="17"/>
      <c r="V16" s="17"/>
      <c r="W16" s="17"/>
      <c r="X16" s="17"/>
      <c r="Y16" s="17"/>
      <c r="Z16" s="17"/>
      <c r="AA16" s="17">
        <v>8</v>
      </c>
      <c r="AB16" s="17"/>
      <c r="AC16" s="17">
        <v>11.5</v>
      </c>
      <c r="AD16" s="17"/>
      <c r="AE16" s="17"/>
      <c r="AF16" s="17"/>
      <c r="AG16" s="17"/>
      <c r="AH16" s="17"/>
      <c r="AI16" s="17">
        <v>10.9</v>
      </c>
      <c r="AJ16" s="17"/>
      <c r="AK16" s="17">
        <v>14.2</v>
      </c>
      <c r="AL16" s="17"/>
      <c r="AM16" s="17"/>
      <c r="AN16" s="17"/>
      <c r="AO16" s="17">
        <v>11.8</v>
      </c>
      <c r="AP16" s="17"/>
      <c r="AQ16" s="17">
        <v>6.5</v>
      </c>
      <c r="AR16" s="17"/>
      <c r="AS16" s="17"/>
      <c r="AT16" s="17">
        <v>1.6</v>
      </c>
      <c r="AU16" s="17"/>
      <c r="AV16" s="17"/>
      <c r="AW16" s="17"/>
      <c r="AX16" s="17"/>
      <c r="AY16" s="17"/>
      <c r="AZ16" s="17">
        <v>5</v>
      </c>
      <c r="BA16" s="17"/>
      <c r="BB16" s="17">
        <v>6</v>
      </c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>
        <v>8.6999999999999993</v>
      </c>
      <c r="BO16" s="17">
        <v>5.8</v>
      </c>
      <c r="BP16" s="17">
        <v>2</v>
      </c>
      <c r="BQ16" s="17">
        <v>1.6</v>
      </c>
      <c r="BR16" s="17"/>
      <c r="BS16" s="17">
        <v>9.8000000000000007</v>
      </c>
      <c r="BT16" s="17"/>
      <c r="BU16" s="17">
        <v>6.3</v>
      </c>
      <c r="BV16" s="17"/>
      <c r="BW16" s="17">
        <v>7.4</v>
      </c>
      <c r="BX16" s="17"/>
      <c r="BY16" s="17">
        <v>6.3</v>
      </c>
      <c r="BZ16" s="17"/>
      <c r="CA16" s="17">
        <v>6.5</v>
      </c>
      <c r="CB16" s="17"/>
      <c r="CC16" s="17">
        <v>4</v>
      </c>
      <c r="CD16" s="17"/>
      <c r="CE16" s="17">
        <v>10.4</v>
      </c>
      <c r="CF16" s="17"/>
      <c r="CG16" s="17"/>
      <c r="CH16" s="17"/>
      <c r="CI16" s="17">
        <v>7.4</v>
      </c>
      <c r="CJ16" s="17"/>
      <c r="CK16" s="17"/>
      <c r="CL16" s="17"/>
      <c r="CM16" s="17"/>
      <c r="CN16" s="17"/>
      <c r="CO16" s="17">
        <v>6</v>
      </c>
      <c r="CP16" s="17"/>
      <c r="CQ16" s="17">
        <v>5.6</v>
      </c>
      <c r="CR16" s="17"/>
      <c r="CS16" s="17">
        <v>10.4</v>
      </c>
      <c r="CT16" s="17"/>
      <c r="CU16" s="17">
        <v>7</v>
      </c>
      <c r="CV16" s="17"/>
      <c r="CW16" s="17">
        <v>8.5</v>
      </c>
      <c r="CX16" s="17">
        <v>6</v>
      </c>
      <c r="CY16" s="17">
        <v>6.5</v>
      </c>
      <c r="CZ16" s="17">
        <v>5.4</v>
      </c>
      <c r="DA16" s="17"/>
      <c r="DB16" s="17"/>
      <c r="DC16" s="17"/>
      <c r="DD16" s="17"/>
      <c r="DE16" s="17"/>
      <c r="DF16" s="17"/>
      <c r="DG16" s="17"/>
      <c r="DH16" s="17">
        <v>6</v>
      </c>
      <c r="DI16" s="17"/>
      <c r="DJ16" s="17">
        <v>7</v>
      </c>
      <c r="DK16" s="17"/>
      <c r="DL16" s="17">
        <v>8.1999999999999993</v>
      </c>
      <c r="DM16" s="17"/>
      <c r="DN16" s="17"/>
      <c r="DO16" s="17"/>
      <c r="DP16" s="17">
        <v>6.3</v>
      </c>
      <c r="DQ16" s="17"/>
      <c r="DR16" s="17"/>
      <c r="DS16" s="17">
        <v>10</v>
      </c>
      <c r="DT16" s="17"/>
      <c r="DU16" s="17">
        <v>12.6</v>
      </c>
      <c r="DV16" s="17"/>
      <c r="DW16" s="17"/>
      <c r="DX16" s="17"/>
      <c r="DY16" s="17">
        <v>9.1999999999999993</v>
      </c>
      <c r="DZ16" s="17"/>
      <c r="EA16" s="17"/>
      <c r="EB16" s="17">
        <v>3</v>
      </c>
      <c r="EC16" s="17"/>
      <c r="ED16" s="17"/>
      <c r="EE16" s="17">
        <v>10</v>
      </c>
      <c r="EF16" s="17"/>
      <c r="EG16" s="17">
        <v>5</v>
      </c>
      <c r="EH16" s="17"/>
      <c r="EI16" s="17">
        <v>8</v>
      </c>
      <c r="EJ16" s="17"/>
      <c r="EK16" s="17"/>
      <c r="EL16" s="17"/>
      <c r="EM16" s="17"/>
      <c r="EN16" s="17">
        <v>10</v>
      </c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>
        <v>8.1999999999999993</v>
      </c>
      <c r="FD16" s="17"/>
      <c r="FE16" s="17"/>
      <c r="FF16" s="17"/>
      <c r="FG16" s="17">
        <v>10</v>
      </c>
      <c r="FH16" s="17">
        <v>5</v>
      </c>
      <c r="FI16" s="17">
        <v>10</v>
      </c>
      <c r="FJ16" s="17"/>
      <c r="FK16" s="17">
        <v>8.8000000000000007</v>
      </c>
      <c r="FL16" s="17"/>
      <c r="FM16" s="17"/>
      <c r="FN16" s="17">
        <v>5</v>
      </c>
      <c r="FO16" s="17"/>
      <c r="FP16" s="17"/>
      <c r="FQ16" s="17">
        <v>10</v>
      </c>
      <c r="FR16" s="17"/>
      <c r="FS16" s="17">
        <v>5.6</v>
      </c>
      <c r="FT16" s="17"/>
      <c r="FU16" s="17"/>
      <c r="FV16" s="17"/>
      <c r="FW16" s="17"/>
      <c r="FX16" s="17"/>
      <c r="FY16" s="17"/>
      <c r="FZ16" s="17">
        <v>6</v>
      </c>
      <c r="GA16" s="17">
        <v>9</v>
      </c>
      <c r="GB16" s="17">
        <v>6</v>
      </c>
      <c r="GC16" s="17"/>
      <c r="GD16" s="17">
        <v>5</v>
      </c>
      <c r="GE16" s="17"/>
      <c r="GF16" s="17"/>
      <c r="GG16" s="17">
        <v>6.7</v>
      </c>
      <c r="GH16" s="17"/>
      <c r="GI16" s="17"/>
      <c r="GJ16" s="17">
        <v>4.5</v>
      </c>
      <c r="GK16" s="17"/>
      <c r="GL16" s="17">
        <v>5.8</v>
      </c>
      <c r="GM16" s="17"/>
      <c r="GN16" s="17"/>
      <c r="GO16" s="17"/>
      <c r="GP16" s="17"/>
      <c r="GQ16" s="17"/>
      <c r="GR16" s="17">
        <v>5.4</v>
      </c>
      <c r="GS16" s="17"/>
      <c r="GT16" s="17"/>
      <c r="GU16" s="17"/>
      <c r="GV16" s="17"/>
      <c r="GW16" s="17">
        <v>6</v>
      </c>
      <c r="GX16" s="17"/>
      <c r="GY16" s="17">
        <v>3.2</v>
      </c>
      <c r="GZ16" s="17">
        <v>7.5</v>
      </c>
      <c r="HA16" s="17"/>
    </row>
    <row r="17" spans="1:209" x14ac:dyDescent="0.25">
      <c r="A17" s="10">
        <f t="shared" si="0"/>
        <v>14</v>
      </c>
      <c r="B17" s="24">
        <f>SUM(C17:L17)</f>
        <v>49</v>
      </c>
      <c r="C17" s="25"/>
      <c r="D17" s="26"/>
      <c r="E17" s="27"/>
      <c r="F17" s="28"/>
      <c r="G17" s="50"/>
      <c r="H17" s="29">
        <v>2</v>
      </c>
      <c r="I17" s="26"/>
      <c r="J17" s="27">
        <v>2</v>
      </c>
      <c r="K17" s="27">
        <v>44</v>
      </c>
      <c r="L17" s="26">
        <v>1</v>
      </c>
      <c r="M17" s="30" t="s">
        <v>67</v>
      </c>
      <c r="N17" s="30" t="s">
        <v>68</v>
      </c>
      <c r="O17" s="31">
        <v>1943</v>
      </c>
      <c r="P17" s="23">
        <f>SUM(S17:PS17)</f>
        <v>416.3</v>
      </c>
      <c r="Q17" s="24">
        <f>COUNTIF(S17:PS17,"&gt;0")</f>
        <v>49</v>
      </c>
      <c r="R17" s="24"/>
      <c r="S17" s="17"/>
      <c r="T17" s="17"/>
      <c r="U17" s="17"/>
      <c r="V17" s="17"/>
      <c r="W17" s="17">
        <v>9</v>
      </c>
      <c r="X17" s="17"/>
      <c r="Y17" s="17">
        <v>8.5</v>
      </c>
      <c r="Z17" s="17"/>
      <c r="AA17" s="17"/>
      <c r="AB17" s="17"/>
      <c r="AC17" s="17">
        <v>11.5</v>
      </c>
      <c r="AD17" s="17"/>
      <c r="AE17" s="17"/>
      <c r="AF17" s="17"/>
      <c r="AG17" s="17"/>
      <c r="AH17" s="17"/>
      <c r="AI17" s="17">
        <v>10.9</v>
      </c>
      <c r="AJ17" s="17"/>
      <c r="AK17" s="32">
        <v>21.1</v>
      </c>
      <c r="AL17" s="17"/>
      <c r="AM17" s="17"/>
      <c r="AN17" s="17"/>
      <c r="AO17" s="17"/>
      <c r="AP17" s="17"/>
      <c r="AQ17" s="17"/>
      <c r="AR17" s="17">
        <v>10</v>
      </c>
      <c r="AS17" s="17"/>
      <c r="AT17" s="17"/>
      <c r="AU17" s="17"/>
      <c r="AV17" s="17">
        <v>5</v>
      </c>
      <c r="AW17" s="17">
        <v>2.5</v>
      </c>
      <c r="AX17" s="17"/>
      <c r="AY17" s="17"/>
      <c r="AZ17" s="17">
        <v>10</v>
      </c>
      <c r="BA17" s="17"/>
      <c r="BB17" s="17"/>
      <c r="BC17" s="17"/>
      <c r="BD17" s="17">
        <v>5</v>
      </c>
      <c r="BE17" s="17"/>
      <c r="BF17" s="17"/>
      <c r="BG17" s="17"/>
      <c r="BH17" s="17">
        <v>7.5</v>
      </c>
      <c r="BI17" s="17"/>
      <c r="BJ17" s="17"/>
      <c r="BK17" s="17">
        <v>6</v>
      </c>
      <c r="BL17" s="17"/>
      <c r="BM17" s="17">
        <v>7</v>
      </c>
      <c r="BN17" s="17">
        <v>8.6999999999999993</v>
      </c>
      <c r="BO17" s="17">
        <v>5.8</v>
      </c>
      <c r="BP17" s="17"/>
      <c r="BQ17" s="17"/>
      <c r="BR17" s="17"/>
      <c r="BS17" s="17"/>
      <c r="BT17" s="17"/>
      <c r="BU17" s="17"/>
      <c r="BV17" s="17"/>
      <c r="BW17" s="17">
        <v>7.4</v>
      </c>
      <c r="BX17" s="17"/>
      <c r="BY17" s="17">
        <v>6.3</v>
      </c>
      <c r="BZ17" s="17"/>
      <c r="CA17" s="17"/>
      <c r="CB17" s="17">
        <v>6</v>
      </c>
      <c r="CC17" s="17"/>
      <c r="CD17" s="17"/>
      <c r="CE17" s="17"/>
      <c r="CF17" s="17">
        <v>12.2</v>
      </c>
      <c r="CG17" s="17"/>
      <c r="CH17" s="17"/>
      <c r="CI17" s="17"/>
      <c r="CJ17" s="17"/>
      <c r="CK17" s="17"/>
      <c r="CL17" s="17"/>
      <c r="CM17" s="17"/>
      <c r="CN17" s="17">
        <v>8.5</v>
      </c>
      <c r="CO17" s="17"/>
      <c r="CP17" s="17">
        <v>3.5</v>
      </c>
      <c r="CQ17" s="17">
        <v>5.6</v>
      </c>
      <c r="CR17" s="17"/>
      <c r="CS17" s="17">
        <v>10.4</v>
      </c>
      <c r="CT17" s="17"/>
      <c r="CU17" s="17">
        <v>7</v>
      </c>
      <c r="CV17" s="17">
        <v>7.1</v>
      </c>
      <c r="CW17" s="17">
        <v>8.5</v>
      </c>
      <c r="CX17" s="17"/>
      <c r="CY17" s="17"/>
      <c r="CZ17" s="17">
        <v>5.4</v>
      </c>
      <c r="DA17" s="17"/>
      <c r="DB17" s="17">
        <v>10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>
        <v>15.5</v>
      </c>
      <c r="DU17" s="17"/>
      <c r="DV17" s="17">
        <v>5.2</v>
      </c>
      <c r="DW17" s="17"/>
      <c r="DX17" s="17"/>
      <c r="DY17" s="17">
        <v>9.1999999999999993</v>
      </c>
      <c r="DZ17" s="17"/>
      <c r="EA17" s="17"/>
      <c r="EB17" s="17"/>
      <c r="EC17" s="17"/>
      <c r="ED17" s="17"/>
      <c r="EE17" s="17">
        <v>10</v>
      </c>
      <c r="EF17" s="17"/>
      <c r="EG17" s="17"/>
      <c r="EH17" s="17">
        <v>6.2</v>
      </c>
      <c r="EI17" s="17">
        <v>8</v>
      </c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>
        <v>7.5</v>
      </c>
      <c r="FA17" s="17"/>
      <c r="FB17" s="17"/>
      <c r="FC17" s="17">
        <v>8.1999999999999993</v>
      </c>
      <c r="FD17" s="17"/>
      <c r="FE17" s="17"/>
      <c r="FF17" s="17"/>
      <c r="FG17" s="17">
        <v>10</v>
      </c>
      <c r="FH17" s="17"/>
      <c r="FI17" s="17">
        <v>10</v>
      </c>
      <c r="FJ17" s="17"/>
      <c r="FK17" s="17"/>
      <c r="FL17" s="17"/>
      <c r="FM17" s="17"/>
      <c r="FN17" s="17"/>
      <c r="FO17" s="17">
        <v>7</v>
      </c>
      <c r="FP17" s="17"/>
      <c r="FQ17" s="17" t="s">
        <v>50</v>
      </c>
      <c r="FR17" s="17"/>
      <c r="FS17" s="17"/>
      <c r="FT17" s="17"/>
      <c r="FU17" s="17"/>
      <c r="FV17" s="17"/>
      <c r="FW17" s="17"/>
      <c r="FX17" s="17"/>
      <c r="FY17" s="17"/>
      <c r="FZ17" s="32">
        <v>21.1</v>
      </c>
      <c r="GA17" s="17"/>
      <c r="GB17" s="17"/>
      <c r="GC17" s="17">
        <v>10.6</v>
      </c>
      <c r="GD17" s="17"/>
      <c r="GE17" s="17"/>
      <c r="GF17" s="17">
        <v>10</v>
      </c>
      <c r="GG17" s="17"/>
      <c r="GH17" s="17">
        <v>19</v>
      </c>
      <c r="GI17" s="24"/>
      <c r="GJ17" s="17">
        <v>4.5</v>
      </c>
      <c r="GK17" s="24"/>
      <c r="GL17" s="17">
        <v>5.8</v>
      </c>
      <c r="GM17" s="24"/>
      <c r="GN17" s="24"/>
      <c r="GO17" s="24"/>
      <c r="GP17" s="24"/>
      <c r="GQ17" s="24"/>
      <c r="GR17" s="17">
        <v>5.4</v>
      </c>
      <c r="GS17" s="24"/>
      <c r="GT17" s="17"/>
      <c r="GU17" s="17"/>
      <c r="GV17" s="24"/>
      <c r="GW17" s="17">
        <v>6</v>
      </c>
      <c r="GX17" s="17">
        <v>7.5</v>
      </c>
      <c r="GY17" s="17">
        <v>3.2</v>
      </c>
      <c r="GZ17" s="24"/>
      <c r="HA17" s="17"/>
    </row>
    <row r="18" spans="1:209" x14ac:dyDescent="0.25">
      <c r="A18" s="10">
        <f t="shared" si="0"/>
        <v>15</v>
      </c>
      <c r="B18" s="24">
        <f>SUM(C18:L18)</f>
        <v>54</v>
      </c>
      <c r="C18" s="25"/>
      <c r="D18" s="26"/>
      <c r="E18" s="27"/>
      <c r="F18" s="28"/>
      <c r="G18" s="50"/>
      <c r="H18" s="29"/>
      <c r="I18" s="26"/>
      <c r="J18" s="27">
        <v>4</v>
      </c>
      <c r="K18" s="27">
        <v>46</v>
      </c>
      <c r="L18" s="26">
        <v>4</v>
      </c>
      <c r="M18" s="30" t="s">
        <v>91</v>
      </c>
      <c r="N18" s="30" t="s">
        <v>92</v>
      </c>
      <c r="O18" s="31">
        <v>1959</v>
      </c>
      <c r="P18" s="23">
        <f>SUM(S18:PS18)</f>
        <v>406.5</v>
      </c>
      <c r="Q18" s="24">
        <f>COUNTIF(S18:PS18,"&gt;0")</f>
        <v>54</v>
      </c>
      <c r="R18" s="17"/>
      <c r="S18" s="17"/>
      <c r="T18" s="17"/>
      <c r="U18" s="17"/>
      <c r="V18" s="17"/>
      <c r="W18" s="17">
        <v>9</v>
      </c>
      <c r="X18" s="17"/>
      <c r="Y18" s="17"/>
      <c r="Z18" s="17"/>
      <c r="AA18" s="17"/>
      <c r="AB18" s="17"/>
      <c r="AC18" s="17">
        <v>11.5</v>
      </c>
      <c r="AD18" s="17"/>
      <c r="AE18" s="17">
        <v>10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>
        <v>11.8</v>
      </c>
      <c r="AP18" s="17"/>
      <c r="AQ18" s="17"/>
      <c r="AR18" s="17"/>
      <c r="AS18" s="17"/>
      <c r="AT18" s="17"/>
      <c r="AU18" s="17">
        <v>12.5</v>
      </c>
      <c r="AV18" s="17">
        <v>5</v>
      </c>
      <c r="AW18" s="17">
        <v>2.5</v>
      </c>
      <c r="AX18" s="17"/>
      <c r="AY18" s="17"/>
      <c r="AZ18" s="17">
        <v>10</v>
      </c>
      <c r="BA18" s="17"/>
      <c r="BB18" s="17"/>
      <c r="BC18" s="17"/>
      <c r="BD18" s="17">
        <v>5</v>
      </c>
      <c r="BE18" s="17"/>
      <c r="BF18" s="17"/>
      <c r="BG18" s="17"/>
      <c r="BH18" s="17"/>
      <c r="BI18" s="17"/>
      <c r="BJ18" s="17">
        <v>6.5</v>
      </c>
      <c r="BK18" s="17"/>
      <c r="BL18" s="17">
        <v>1</v>
      </c>
      <c r="BM18" s="17"/>
      <c r="BN18" s="17"/>
      <c r="BO18" s="17">
        <v>5.8</v>
      </c>
      <c r="BP18" s="17"/>
      <c r="BQ18" s="17"/>
      <c r="BR18" s="17"/>
      <c r="BS18" s="17">
        <v>9.8000000000000007</v>
      </c>
      <c r="BT18" s="17"/>
      <c r="BU18" s="17"/>
      <c r="BV18" s="17"/>
      <c r="BW18" s="17">
        <v>7.4</v>
      </c>
      <c r="BX18" s="17"/>
      <c r="BY18" s="17">
        <v>6.3</v>
      </c>
      <c r="BZ18" s="17"/>
      <c r="CA18" s="17"/>
      <c r="CB18" s="17">
        <v>6</v>
      </c>
      <c r="CC18" s="17">
        <v>4</v>
      </c>
      <c r="CD18" s="17"/>
      <c r="CE18" s="17">
        <v>10.4</v>
      </c>
      <c r="CF18" s="17"/>
      <c r="CG18" s="17"/>
      <c r="CH18" s="17"/>
      <c r="CI18" s="17"/>
      <c r="CJ18" s="17">
        <v>5.8</v>
      </c>
      <c r="CK18" s="17"/>
      <c r="CL18" s="17">
        <v>5</v>
      </c>
      <c r="CM18" s="17"/>
      <c r="CN18" s="17"/>
      <c r="CO18" s="17">
        <v>6</v>
      </c>
      <c r="CP18" s="17"/>
      <c r="CQ18" s="17">
        <v>5.6</v>
      </c>
      <c r="CR18" s="17"/>
      <c r="CS18" s="17">
        <v>10.4</v>
      </c>
      <c r="CT18" s="17"/>
      <c r="CU18" s="17">
        <v>7</v>
      </c>
      <c r="CV18" s="17"/>
      <c r="CW18" s="17">
        <v>8.5</v>
      </c>
      <c r="CX18" s="17"/>
      <c r="CY18" s="17"/>
      <c r="CZ18" s="17"/>
      <c r="DA18" s="17"/>
      <c r="DB18" s="17">
        <v>5.7</v>
      </c>
      <c r="DC18" s="17"/>
      <c r="DD18" s="17">
        <v>6</v>
      </c>
      <c r="DE18" s="17">
        <v>8.1999999999999993</v>
      </c>
      <c r="DF18" s="17"/>
      <c r="DG18" s="17"/>
      <c r="DH18" s="17">
        <v>6</v>
      </c>
      <c r="DI18" s="17"/>
      <c r="DJ18" s="17"/>
      <c r="DK18" s="17"/>
      <c r="DL18" s="17"/>
      <c r="DM18" s="17"/>
      <c r="DN18" s="17">
        <v>5.8</v>
      </c>
      <c r="DO18" s="17"/>
      <c r="DP18" s="17">
        <v>6.3</v>
      </c>
      <c r="DQ18" s="17"/>
      <c r="DR18" s="17">
        <v>1.5</v>
      </c>
      <c r="DS18" s="17"/>
      <c r="DT18" s="17"/>
      <c r="DU18" s="17"/>
      <c r="DV18" s="17"/>
      <c r="DW18" s="17"/>
      <c r="DX18" s="17"/>
      <c r="DY18" s="17">
        <v>9.1999999999999993</v>
      </c>
      <c r="DZ18" s="17"/>
      <c r="EA18" s="17">
        <v>6.4</v>
      </c>
      <c r="EB18" s="17"/>
      <c r="EC18" s="17"/>
      <c r="ED18" s="17"/>
      <c r="EE18" s="17">
        <v>10</v>
      </c>
      <c r="EF18" s="17"/>
      <c r="EG18" s="17"/>
      <c r="EH18" s="17"/>
      <c r="EI18" s="17">
        <v>8</v>
      </c>
      <c r="EJ18" s="17"/>
      <c r="EK18" s="17">
        <v>5.5</v>
      </c>
      <c r="EL18" s="17"/>
      <c r="EM18" s="17"/>
      <c r="EN18" s="17">
        <v>10</v>
      </c>
      <c r="EO18" s="17">
        <v>2</v>
      </c>
      <c r="EP18" s="17"/>
      <c r="EQ18" s="17">
        <v>11.3</v>
      </c>
      <c r="ER18" s="17"/>
      <c r="ES18" s="17"/>
      <c r="ET18" s="17"/>
      <c r="EU18" s="17"/>
      <c r="EV18" s="17">
        <v>14.3</v>
      </c>
      <c r="EW18" s="17"/>
      <c r="EX18" s="17"/>
      <c r="EY18" s="17">
        <v>12.6</v>
      </c>
      <c r="EZ18" s="17"/>
      <c r="FA18" s="17"/>
      <c r="FB18" s="17"/>
      <c r="FC18" s="17"/>
      <c r="FD18" s="17">
        <v>3</v>
      </c>
      <c r="FE18" s="17"/>
      <c r="FF18" s="17"/>
      <c r="FG18" s="17">
        <v>10</v>
      </c>
      <c r="FH18" s="17"/>
      <c r="FI18" s="17">
        <v>10</v>
      </c>
      <c r="FJ18" s="17"/>
      <c r="FK18" s="17"/>
      <c r="FL18" s="17">
        <v>5.4</v>
      </c>
      <c r="FM18" s="17"/>
      <c r="FN18" s="17"/>
      <c r="FO18" s="17"/>
      <c r="FP18" s="17"/>
      <c r="FQ18" s="17">
        <v>10</v>
      </c>
      <c r="FR18" s="17"/>
      <c r="FS18" s="17">
        <v>1.5</v>
      </c>
      <c r="FT18" s="17"/>
      <c r="FU18" s="17"/>
      <c r="FV18" s="17"/>
      <c r="FW18" s="17">
        <v>10</v>
      </c>
      <c r="FX18" s="17"/>
      <c r="FY18" s="17"/>
      <c r="FZ18" s="17"/>
      <c r="GA18" s="17"/>
      <c r="GB18" s="17">
        <v>6</v>
      </c>
      <c r="GC18" s="17"/>
      <c r="GD18" s="17"/>
      <c r="GE18" s="17"/>
      <c r="GF18" s="17">
        <v>10</v>
      </c>
      <c r="GG18" s="17"/>
      <c r="GH18" s="17"/>
      <c r="GI18" s="17"/>
      <c r="GJ18" s="17">
        <v>6</v>
      </c>
      <c r="GK18" s="17"/>
      <c r="GL18" s="24"/>
      <c r="GM18" s="17">
        <v>6</v>
      </c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17"/>
      <c r="GY18" s="17"/>
      <c r="GZ18" s="24"/>
      <c r="HA18" s="17">
        <v>17</v>
      </c>
    </row>
    <row r="19" spans="1:209" x14ac:dyDescent="0.25">
      <c r="A19" s="10">
        <f t="shared" si="0"/>
        <v>16</v>
      </c>
      <c r="B19" s="24">
        <f>SUM(C19:L19)</f>
        <v>45</v>
      </c>
      <c r="C19" s="25"/>
      <c r="D19" s="26"/>
      <c r="E19" s="27"/>
      <c r="F19" s="28"/>
      <c r="G19" s="50"/>
      <c r="H19" s="29">
        <v>2</v>
      </c>
      <c r="I19" s="26"/>
      <c r="J19" s="27">
        <v>1</v>
      </c>
      <c r="K19" s="27">
        <v>41</v>
      </c>
      <c r="L19" s="26">
        <v>1</v>
      </c>
      <c r="M19" s="30" t="s">
        <v>100</v>
      </c>
      <c r="N19" s="30" t="s">
        <v>101</v>
      </c>
      <c r="O19" s="31">
        <v>1963</v>
      </c>
      <c r="P19" s="23">
        <f>SUM(S19:PS19)</f>
        <v>406.1</v>
      </c>
      <c r="Q19" s="24">
        <f>COUNTIF(S19:PS19,"&gt;0")</f>
        <v>45</v>
      </c>
      <c r="R19" s="2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>
        <v>11.5</v>
      </c>
      <c r="AD19" s="17"/>
      <c r="AE19" s="17"/>
      <c r="AF19" s="17"/>
      <c r="AG19" s="17"/>
      <c r="AH19" s="17"/>
      <c r="AI19" s="17">
        <v>10.9</v>
      </c>
      <c r="AJ19" s="17"/>
      <c r="AK19" s="17">
        <v>14.2</v>
      </c>
      <c r="AL19" s="17"/>
      <c r="AM19" s="17"/>
      <c r="AN19" s="32">
        <v>21.1</v>
      </c>
      <c r="AO19" s="17"/>
      <c r="AP19" s="17"/>
      <c r="AQ19" s="17"/>
      <c r="AR19" s="17"/>
      <c r="AS19" s="17"/>
      <c r="AT19" s="17"/>
      <c r="AU19" s="17"/>
      <c r="AV19" s="17">
        <v>5</v>
      </c>
      <c r="AW19" s="17">
        <v>2.5</v>
      </c>
      <c r="AX19" s="17"/>
      <c r="AY19" s="17"/>
      <c r="AZ19" s="17"/>
      <c r="BA19" s="17"/>
      <c r="BB19" s="17">
        <v>6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>
        <v>8.6999999999999993</v>
      </c>
      <c r="BO19" s="17"/>
      <c r="BP19" s="17"/>
      <c r="BQ19" s="17"/>
      <c r="BR19" s="17"/>
      <c r="BS19" s="17">
        <v>9.8000000000000007</v>
      </c>
      <c r="BT19" s="17"/>
      <c r="BU19" s="17">
        <v>6.3</v>
      </c>
      <c r="BV19" s="17">
        <v>9.8000000000000007</v>
      </c>
      <c r="BW19" s="17"/>
      <c r="BX19" s="17"/>
      <c r="BY19" s="17"/>
      <c r="BZ19" s="17"/>
      <c r="CA19" s="17">
        <v>6.5</v>
      </c>
      <c r="CB19" s="17">
        <v>6</v>
      </c>
      <c r="CC19" s="17"/>
      <c r="CD19" s="17"/>
      <c r="CE19" s="17">
        <v>10.4</v>
      </c>
      <c r="CF19" s="17"/>
      <c r="CG19" s="17"/>
      <c r="CH19" s="17"/>
      <c r="CI19" s="17">
        <v>7.4</v>
      </c>
      <c r="CJ19" s="17"/>
      <c r="CK19" s="17"/>
      <c r="CL19" s="17"/>
      <c r="CM19" s="17">
        <v>7.1</v>
      </c>
      <c r="CN19" s="17">
        <v>8.5</v>
      </c>
      <c r="CO19" s="17"/>
      <c r="CP19" s="17"/>
      <c r="CQ19" s="17"/>
      <c r="CR19" s="17"/>
      <c r="CS19" s="17">
        <v>10.4</v>
      </c>
      <c r="CT19" s="17"/>
      <c r="CU19" s="17">
        <v>7</v>
      </c>
      <c r="CV19" s="17"/>
      <c r="CW19" s="17">
        <v>8.5</v>
      </c>
      <c r="CX19" s="17"/>
      <c r="CY19" s="17"/>
      <c r="CZ19" s="17">
        <v>5.4</v>
      </c>
      <c r="DA19" s="17"/>
      <c r="DB19" s="17"/>
      <c r="DC19" s="17"/>
      <c r="DD19" s="17">
        <v>6</v>
      </c>
      <c r="DE19" s="17"/>
      <c r="DF19" s="17"/>
      <c r="DG19" s="17"/>
      <c r="DH19" s="17">
        <v>6</v>
      </c>
      <c r="DI19" s="17"/>
      <c r="DJ19" s="17"/>
      <c r="DK19" s="17"/>
      <c r="DL19" s="17">
        <v>8.1999999999999993</v>
      </c>
      <c r="DM19" s="17"/>
      <c r="DN19" s="17">
        <v>5.8</v>
      </c>
      <c r="DO19" s="17"/>
      <c r="DP19" s="17">
        <v>6.3</v>
      </c>
      <c r="DQ19" s="17"/>
      <c r="DR19" s="17"/>
      <c r="DS19" s="17">
        <v>10</v>
      </c>
      <c r="DT19" s="17"/>
      <c r="DU19" s="17">
        <v>12.6</v>
      </c>
      <c r="DV19" s="17"/>
      <c r="DW19" s="17">
        <v>7.5</v>
      </c>
      <c r="DX19" s="17">
        <v>5.7</v>
      </c>
      <c r="DY19" s="17">
        <v>9.1999999999999993</v>
      </c>
      <c r="DZ19" s="17"/>
      <c r="EA19" s="17">
        <v>6.4</v>
      </c>
      <c r="EB19" s="17"/>
      <c r="EC19" s="17">
        <v>8</v>
      </c>
      <c r="ED19" s="17"/>
      <c r="EE19" s="17"/>
      <c r="EF19" s="17">
        <v>11.3</v>
      </c>
      <c r="EG19" s="17"/>
      <c r="EH19" s="17"/>
      <c r="EI19" s="17">
        <v>8</v>
      </c>
      <c r="EJ19" s="17"/>
      <c r="EK19" s="17"/>
      <c r="EL19" s="17"/>
      <c r="EM19" s="17"/>
      <c r="EN19" s="17">
        <v>10</v>
      </c>
      <c r="EO19" s="17"/>
      <c r="EP19" s="17"/>
      <c r="EQ19" s="17"/>
      <c r="ER19" s="17">
        <v>10</v>
      </c>
      <c r="ES19" s="17"/>
      <c r="ET19" s="17"/>
      <c r="EU19" s="17"/>
      <c r="EV19" s="17">
        <v>14.3</v>
      </c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>
        <v>10</v>
      </c>
      <c r="FJ19" s="17"/>
      <c r="FK19" s="17">
        <v>8.8000000000000007</v>
      </c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32">
        <v>21.1</v>
      </c>
      <c r="GA19" s="17"/>
      <c r="GB19" s="17"/>
      <c r="GC19" s="17"/>
      <c r="GD19" s="17"/>
      <c r="GE19" s="17"/>
      <c r="GF19" s="17"/>
      <c r="GG19" s="17"/>
      <c r="GH19" s="17">
        <v>19</v>
      </c>
      <c r="GI19" s="17"/>
      <c r="GJ19" s="17">
        <v>6</v>
      </c>
      <c r="GK19" s="17"/>
      <c r="GL19" s="17"/>
      <c r="GM19" s="17"/>
      <c r="GN19" s="17"/>
      <c r="GO19" s="17"/>
      <c r="GP19" s="17"/>
      <c r="GQ19" s="17"/>
      <c r="GR19" s="17">
        <v>5.4</v>
      </c>
      <c r="GS19" s="17"/>
      <c r="GT19" s="17"/>
      <c r="GU19" s="17"/>
      <c r="GV19" s="17"/>
      <c r="GW19" s="17"/>
      <c r="GX19" s="17"/>
      <c r="GY19" s="17"/>
      <c r="GZ19" s="17">
        <v>7.5</v>
      </c>
      <c r="HA19" s="17"/>
    </row>
    <row r="20" spans="1:209" x14ac:dyDescent="0.25">
      <c r="A20" s="10">
        <f t="shared" si="0"/>
        <v>17</v>
      </c>
      <c r="B20" s="24">
        <f>SUM(C20:L20)</f>
        <v>34</v>
      </c>
      <c r="C20" s="25"/>
      <c r="D20" s="26"/>
      <c r="E20" s="27"/>
      <c r="F20" s="28"/>
      <c r="G20" s="50"/>
      <c r="H20" s="29">
        <v>8</v>
      </c>
      <c r="I20" s="26"/>
      <c r="J20" s="27"/>
      <c r="K20" s="27">
        <v>25</v>
      </c>
      <c r="L20" s="26">
        <v>1</v>
      </c>
      <c r="M20" s="30" t="s">
        <v>244</v>
      </c>
      <c r="N20" s="30" t="s">
        <v>245</v>
      </c>
      <c r="O20" s="31">
        <v>1981</v>
      </c>
      <c r="P20" s="23">
        <f>SUM(S20:PS20)</f>
        <v>379.80000000000007</v>
      </c>
      <c r="Q20" s="24">
        <f>COUNTIF(S20:PS20,"&gt;0")</f>
        <v>34</v>
      </c>
      <c r="R20" s="24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>
        <v>11.5</v>
      </c>
      <c r="AD20" s="17"/>
      <c r="AE20" s="17"/>
      <c r="AF20" s="17"/>
      <c r="AG20" s="17"/>
      <c r="AH20" s="32">
        <v>21.1</v>
      </c>
      <c r="AI20" s="17"/>
      <c r="AJ20" s="17">
        <v>10</v>
      </c>
      <c r="AK20" s="32">
        <v>21.1</v>
      </c>
      <c r="AL20" s="17"/>
      <c r="AM20" s="17"/>
      <c r="AN20" s="32">
        <v>21.1</v>
      </c>
      <c r="AO20" s="17"/>
      <c r="AP20" s="17"/>
      <c r="AQ20" s="17"/>
      <c r="AR20" s="17"/>
      <c r="AS20" s="32">
        <v>21.1</v>
      </c>
      <c r="AT20" s="17"/>
      <c r="AU20" s="17"/>
      <c r="AV20" s="17"/>
      <c r="AW20" s="17">
        <v>2.5</v>
      </c>
      <c r="AX20" s="17"/>
      <c r="AY20" s="17"/>
      <c r="AZ20" s="17">
        <v>10</v>
      </c>
      <c r="BA20" s="17"/>
      <c r="BB20" s="17"/>
      <c r="BC20" s="17"/>
      <c r="BD20" s="17">
        <v>5</v>
      </c>
      <c r="BE20" s="32">
        <v>21.1</v>
      </c>
      <c r="BF20" s="17"/>
      <c r="BG20" s="17">
        <v>16.7</v>
      </c>
      <c r="BH20" s="17"/>
      <c r="BI20" s="17"/>
      <c r="BJ20" s="17"/>
      <c r="BK20" s="17"/>
      <c r="BL20" s="17">
        <v>1</v>
      </c>
      <c r="BM20" s="17"/>
      <c r="BN20" s="17"/>
      <c r="BO20" s="17">
        <v>5.8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>
        <v>10.4</v>
      </c>
      <c r="CF20" s="17"/>
      <c r="CG20" s="17"/>
      <c r="CH20" s="17"/>
      <c r="CI20" s="17">
        <v>7.4</v>
      </c>
      <c r="CJ20" s="17"/>
      <c r="CK20" s="17"/>
      <c r="CL20" s="17"/>
      <c r="CM20" s="17"/>
      <c r="CN20" s="17"/>
      <c r="CO20" s="17"/>
      <c r="CP20" s="17"/>
      <c r="CQ20" s="17">
        <v>5.6</v>
      </c>
      <c r="CR20" s="17"/>
      <c r="CS20" s="17">
        <v>10.4</v>
      </c>
      <c r="CT20" s="17"/>
      <c r="CU20" s="17">
        <v>7</v>
      </c>
      <c r="CV20" s="17"/>
      <c r="CW20" s="17">
        <v>8.5</v>
      </c>
      <c r="CX20" s="17"/>
      <c r="CY20" s="17">
        <v>6.1</v>
      </c>
      <c r="CZ20" s="17">
        <v>5.4</v>
      </c>
      <c r="DA20" s="17"/>
      <c r="DB20" s="17">
        <v>5.7</v>
      </c>
      <c r="DC20" s="17"/>
      <c r="DD20" s="17">
        <v>6</v>
      </c>
      <c r="DE20" s="17"/>
      <c r="DF20" s="32">
        <v>21.1</v>
      </c>
      <c r="DG20" s="17"/>
      <c r="DH20" s="17"/>
      <c r="DI20" s="17"/>
      <c r="DJ20" s="17"/>
      <c r="DK20" s="17"/>
      <c r="DL20" s="17">
        <v>8.1999999999999993</v>
      </c>
      <c r="DM20" s="17"/>
      <c r="DN20" s="17"/>
      <c r="DO20" s="17"/>
      <c r="DP20" s="17">
        <v>6.3</v>
      </c>
      <c r="DQ20" s="17"/>
      <c r="DR20" s="17"/>
      <c r="DS20" s="17"/>
      <c r="DT20" s="17"/>
      <c r="DU20" s="17"/>
      <c r="DV20" s="17"/>
      <c r="DW20" s="17"/>
      <c r="DX20" s="17"/>
      <c r="DY20" s="17">
        <v>9.1999999999999993</v>
      </c>
      <c r="DZ20" s="17"/>
      <c r="EA20" s="17"/>
      <c r="EB20" s="17"/>
      <c r="EC20" s="17"/>
      <c r="ED20" s="17"/>
      <c r="EE20" s="17">
        <v>10</v>
      </c>
      <c r="EF20" s="17"/>
      <c r="EG20" s="17"/>
      <c r="EH20" s="17"/>
      <c r="EI20" s="17">
        <v>8</v>
      </c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>
        <v>14.3</v>
      </c>
      <c r="EW20" s="17"/>
      <c r="EX20" s="17"/>
      <c r="EY20" s="17"/>
      <c r="EZ20" s="17"/>
      <c r="FA20" s="17"/>
      <c r="FB20" s="32">
        <v>21.1</v>
      </c>
      <c r="FC20" s="17"/>
      <c r="FD20" s="17"/>
      <c r="FE20" s="17"/>
      <c r="FF20" s="17"/>
      <c r="FG20" s="17">
        <v>10</v>
      </c>
      <c r="FH20" s="17"/>
      <c r="FI20" s="17"/>
      <c r="FJ20" s="17"/>
      <c r="FK20" s="17"/>
      <c r="FL20" s="17"/>
      <c r="FM20" s="17"/>
      <c r="FN20" s="17"/>
      <c r="FO20" s="17"/>
      <c r="FP20" s="17"/>
      <c r="FQ20" s="17">
        <v>10</v>
      </c>
      <c r="FR20" s="17"/>
      <c r="FS20" s="17"/>
      <c r="FT20" s="17"/>
      <c r="FU20" s="17"/>
      <c r="FV20" s="17"/>
      <c r="FW20" s="17"/>
      <c r="FX20" s="17"/>
      <c r="FY20" s="17"/>
      <c r="FZ20" s="32">
        <v>21.1</v>
      </c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17"/>
      <c r="GY20" s="17"/>
      <c r="GZ20" s="24"/>
      <c r="HA20" s="17"/>
    </row>
    <row r="21" spans="1:209" x14ac:dyDescent="0.25">
      <c r="A21" s="10">
        <f t="shared" si="0"/>
        <v>18</v>
      </c>
      <c r="B21" s="24">
        <f>SUM(C21:L21)</f>
        <v>40</v>
      </c>
      <c r="C21" s="25"/>
      <c r="D21" s="26"/>
      <c r="E21" s="27"/>
      <c r="F21" s="28"/>
      <c r="G21" s="50"/>
      <c r="H21" s="29">
        <v>3</v>
      </c>
      <c r="I21" s="26"/>
      <c r="J21" s="27"/>
      <c r="K21" s="27">
        <v>36</v>
      </c>
      <c r="L21" s="26">
        <v>1</v>
      </c>
      <c r="M21" s="30" t="s">
        <v>215</v>
      </c>
      <c r="N21" s="30" t="s">
        <v>156</v>
      </c>
      <c r="O21" s="31">
        <v>1962</v>
      </c>
      <c r="P21" s="23">
        <f>SUM(S21:PS21)</f>
        <v>372.1</v>
      </c>
      <c r="Q21" s="24">
        <f>COUNTIF(S21:PS21,"&gt;0")</f>
        <v>40</v>
      </c>
      <c r="R21" s="24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>
        <v>11.5</v>
      </c>
      <c r="AD21" s="17"/>
      <c r="AE21" s="17"/>
      <c r="AF21" s="17">
        <v>8</v>
      </c>
      <c r="AG21" s="17"/>
      <c r="AH21" s="17"/>
      <c r="AI21" s="17"/>
      <c r="AJ21" s="17">
        <v>10</v>
      </c>
      <c r="AK21" s="32">
        <v>21.1</v>
      </c>
      <c r="AL21" s="17"/>
      <c r="AM21" s="17"/>
      <c r="AN21" s="17"/>
      <c r="AO21" s="17">
        <v>11.8</v>
      </c>
      <c r="AP21" s="17"/>
      <c r="AQ21" s="17"/>
      <c r="AR21" s="17"/>
      <c r="AS21" s="17"/>
      <c r="AT21" s="17">
        <v>10</v>
      </c>
      <c r="AU21" s="17"/>
      <c r="AV21" s="17">
        <v>5</v>
      </c>
      <c r="AW21" s="17"/>
      <c r="AX21" s="17"/>
      <c r="AY21" s="17"/>
      <c r="AZ21" s="17"/>
      <c r="BA21" s="17"/>
      <c r="BB21" s="17">
        <v>6</v>
      </c>
      <c r="BC21" s="17"/>
      <c r="BD21" s="17">
        <v>5</v>
      </c>
      <c r="BE21" s="17"/>
      <c r="BF21" s="17"/>
      <c r="BG21" s="17"/>
      <c r="BH21" s="17"/>
      <c r="BI21" s="17"/>
      <c r="BJ21" s="17"/>
      <c r="BK21" s="17"/>
      <c r="BL21" s="17"/>
      <c r="BM21" s="17">
        <v>7</v>
      </c>
      <c r="BN21" s="17">
        <v>8.6999999999999993</v>
      </c>
      <c r="BO21" s="17"/>
      <c r="BP21" s="17"/>
      <c r="BQ21" s="17"/>
      <c r="BR21" s="17"/>
      <c r="BS21" s="17"/>
      <c r="BT21" s="17"/>
      <c r="BU21" s="17"/>
      <c r="BV21" s="17">
        <v>9.8000000000000007</v>
      </c>
      <c r="BW21" s="17"/>
      <c r="BX21" s="17"/>
      <c r="BY21" s="17">
        <v>6.3</v>
      </c>
      <c r="BZ21" s="17">
        <v>7</v>
      </c>
      <c r="CA21" s="17"/>
      <c r="CB21" s="17">
        <v>6</v>
      </c>
      <c r="CC21" s="17">
        <v>4</v>
      </c>
      <c r="CD21" s="17"/>
      <c r="CE21" s="17"/>
      <c r="CF21" s="17">
        <v>12.2</v>
      </c>
      <c r="CG21" s="17"/>
      <c r="CH21" s="17"/>
      <c r="CI21" s="17">
        <v>7.4</v>
      </c>
      <c r="CJ21" s="17"/>
      <c r="CK21" s="17"/>
      <c r="CL21" s="17"/>
      <c r="CM21" s="17">
        <v>7.1</v>
      </c>
      <c r="CN21" s="17"/>
      <c r="CO21" s="17"/>
      <c r="CP21" s="17">
        <v>3.5</v>
      </c>
      <c r="CQ21" s="17">
        <v>5.6</v>
      </c>
      <c r="CR21" s="17"/>
      <c r="CS21" s="17"/>
      <c r="CT21" s="17"/>
      <c r="CU21" s="17">
        <v>7</v>
      </c>
      <c r="CV21" s="17"/>
      <c r="CW21" s="17">
        <v>8.5</v>
      </c>
      <c r="CX21" s="17">
        <v>6.3</v>
      </c>
      <c r="CY21" s="17"/>
      <c r="CZ21" s="17"/>
      <c r="DA21" s="17"/>
      <c r="DB21" s="17">
        <v>5.7</v>
      </c>
      <c r="DC21" s="17"/>
      <c r="DD21" s="17">
        <v>6</v>
      </c>
      <c r="DE21" s="17"/>
      <c r="DF21" s="17"/>
      <c r="DG21" s="17"/>
      <c r="DH21" s="17">
        <v>6</v>
      </c>
      <c r="DI21" s="17"/>
      <c r="DJ21" s="17"/>
      <c r="DK21" s="17"/>
      <c r="DL21" s="17"/>
      <c r="DM21" s="17"/>
      <c r="DN21" s="17">
        <v>5.8</v>
      </c>
      <c r="DO21" s="17"/>
      <c r="DP21" s="17">
        <v>6.3</v>
      </c>
      <c r="DQ21" s="17"/>
      <c r="DR21" s="17"/>
      <c r="DS21" s="17"/>
      <c r="DT21" s="17"/>
      <c r="DU21" s="17">
        <v>12.6</v>
      </c>
      <c r="DV21" s="17"/>
      <c r="DW21" s="17"/>
      <c r="DX21" s="17"/>
      <c r="DY21" s="17"/>
      <c r="DZ21" s="17"/>
      <c r="EA21" s="17">
        <v>6.4</v>
      </c>
      <c r="EB21" s="17"/>
      <c r="EC21" s="17"/>
      <c r="ED21" s="32">
        <v>21.1</v>
      </c>
      <c r="EE21" s="17"/>
      <c r="EF21" s="17"/>
      <c r="EG21" s="17"/>
      <c r="EH21" s="17"/>
      <c r="EI21" s="17">
        <v>8</v>
      </c>
      <c r="EJ21" s="17"/>
      <c r="EK21" s="17"/>
      <c r="EL21" s="17"/>
      <c r="EM21" s="17"/>
      <c r="EN21" s="17">
        <v>10</v>
      </c>
      <c r="EO21" s="17"/>
      <c r="EP21" s="17"/>
      <c r="EQ21" s="17"/>
      <c r="ER21" s="17"/>
      <c r="ES21" s="17"/>
      <c r="ET21" s="17"/>
      <c r="EU21" s="17"/>
      <c r="EV21" s="17">
        <v>14.3</v>
      </c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>
        <v>10</v>
      </c>
      <c r="FH21" s="17"/>
      <c r="FI21" s="17">
        <v>10</v>
      </c>
      <c r="FJ21" s="17"/>
      <c r="FK21" s="17"/>
      <c r="FL21" s="17"/>
      <c r="FM21" s="17"/>
      <c r="FN21" s="17"/>
      <c r="FO21" s="17"/>
      <c r="FP21" s="17"/>
      <c r="FQ21" s="17">
        <v>10</v>
      </c>
      <c r="FR21" s="17"/>
      <c r="FS21" s="17"/>
      <c r="FT21" s="17"/>
      <c r="FU21" s="17"/>
      <c r="FV21" s="17"/>
      <c r="FW21" s="17"/>
      <c r="FX21" s="17"/>
      <c r="FY21" s="17"/>
      <c r="FZ21" s="32">
        <v>21.1</v>
      </c>
      <c r="GA21" s="17"/>
      <c r="GB21" s="17"/>
      <c r="GC21" s="17"/>
      <c r="GD21" s="17"/>
      <c r="GE21" s="17"/>
      <c r="GF21" s="17"/>
      <c r="GG21" s="17"/>
      <c r="GH21" s="17"/>
      <c r="GI21" s="24"/>
      <c r="GJ21" s="17"/>
      <c r="GK21" s="24"/>
      <c r="GL21" s="17">
        <v>24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33"/>
      <c r="GY21" s="33"/>
      <c r="GZ21" s="24"/>
      <c r="HA21" s="33"/>
    </row>
    <row r="22" spans="1:209" x14ac:dyDescent="0.25">
      <c r="A22" s="10">
        <f t="shared" si="0"/>
        <v>19</v>
      </c>
      <c r="B22" s="24">
        <f>SUM(C22:L22)</f>
        <v>40</v>
      </c>
      <c r="C22" s="25"/>
      <c r="D22" s="26"/>
      <c r="E22" s="27"/>
      <c r="F22" s="28"/>
      <c r="G22" s="50">
        <v>1</v>
      </c>
      <c r="H22" s="29">
        <v>2</v>
      </c>
      <c r="I22" s="26"/>
      <c r="J22" s="27">
        <v>5</v>
      </c>
      <c r="K22" s="27">
        <v>29</v>
      </c>
      <c r="L22" s="26">
        <v>3</v>
      </c>
      <c r="M22" s="30" t="s">
        <v>115</v>
      </c>
      <c r="N22" s="30" t="s">
        <v>116</v>
      </c>
      <c r="O22" s="31">
        <v>1988</v>
      </c>
      <c r="P22" s="23">
        <f>SUM(S22:PS22)</f>
        <v>357.2</v>
      </c>
      <c r="Q22" s="24">
        <f>COUNTIF(S22:PS22,"&gt;0")</f>
        <v>40</v>
      </c>
      <c r="R22" s="24"/>
      <c r="S22" s="17"/>
      <c r="T22" s="17"/>
      <c r="U22" s="17"/>
      <c r="V22" s="17">
        <v>5</v>
      </c>
      <c r="W22" s="17"/>
      <c r="X22" s="17"/>
      <c r="Y22" s="17"/>
      <c r="Z22" s="17"/>
      <c r="AA22" s="17"/>
      <c r="AB22" s="17"/>
      <c r="AC22" s="17">
        <v>11.5</v>
      </c>
      <c r="AD22" s="17"/>
      <c r="AE22" s="17">
        <v>10</v>
      </c>
      <c r="AF22" s="17"/>
      <c r="AG22" s="17"/>
      <c r="AH22" s="17"/>
      <c r="AI22" s="17">
        <v>10.9</v>
      </c>
      <c r="AJ22" s="17"/>
      <c r="AK22" s="32">
        <v>21.1</v>
      </c>
      <c r="AL22" s="17"/>
      <c r="AM22" s="17"/>
      <c r="AN22" s="17"/>
      <c r="AO22" s="17">
        <v>11.8</v>
      </c>
      <c r="AP22" s="17"/>
      <c r="AQ22" s="17"/>
      <c r="AR22" s="17"/>
      <c r="AS22" s="17"/>
      <c r="AT22" s="17"/>
      <c r="AU22" s="17"/>
      <c r="AV22" s="17"/>
      <c r="AW22" s="17">
        <v>2.5</v>
      </c>
      <c r="AX22" s="17"/>
      <c r="AY22" s="17">
        <v>6.5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>
        <v>8.6999999999999993</v>
      </c>
      <c r="BO22" s="17">
        <v>5.8</v>
      </c>
      <c r="BP22" s="17"/>
      <c r="BQ22" s="17"/>
      <c r="BR22" s="17"/>
      <c r="BS22" s="17"/>
      <c r="BT22" s="17"/>
      <c r="BU22" s="17"/>
      <c r="BV22" s="17">
        <v>9.8000000000000007</v>
      </c>
      <c r="BW22" s="17"/>
      <c r="BX22" s="17"/>
      <c r="BY22" s="17">
        <v>6.3</v>
      </c>
      <c r="BZ22" s="17"/>
      <c r="CA22" s="17">
        <v>6.5</v>
      </c>
      <c r="CB22" s="17"/>
      <c r="CC22" s="17">
        <v>4</v>
      </c>
      <c r="CD22" s="17"/>
      <c r="CE22" s="17">
        <v>10.4</v>
      </c>
      <c r="CF22" s="17"/>
      <c r="CG22" s="17"/>
      <c r="CH22" s="17"/>
      <c r="CI22" s="17"/>
      <c r="CJ22" s="17"/>
      <c r="CK22" s="17"/>
      <c r="CL22" s="17"/>
      <c r="CM22" s="17"/>
      <c r="CN22" s="17">
        <v>8.5</v>
      </c>
      <c r="CO22" s="17"/>
      <c r="CP22" s="17"/>
      <c r="CQ22" s="17">
        <v>5.6</v>
      </c>
      <c r="CR22" s="17"/>
      <c r="CS22" s="17"/>
      <c r="CT22" s="17"/>
      <c r="CU22" s="17"/>
      <c r="CV22" s="17"/>
      <c r="CW22" s="17">
        <v>8.5</v>
      </c>
      <c r="CX22" s="17"/>
      <c r="CY22" s="17"/>
      <c r="CZ22" s="17"/>
      <c r="DA22" s="17"/>
      <c r="DB22" s="17"/>
      <c r="DC22" s="17"/>
      <c r="DD22" s="17">
        <v>6</v>
      </c>
      <c r="DE22" s="17"/>
      <c r="DF22" s="17"/>
      <c r="DG22" s="17">
        <v>5</v>
      </c>
      <c r="DH22" s="17"/>
      <c r="DI22" s="17"/>
      <c r="DJ22" s="17"/>
      <c r="DK22" s="17"/>
      <c r="DL22" s="17">
        <v>8.1999999999999993</v>
      </c>
      <c r="DM22" s="17"/>
      <c r="DN22" s="17">
        <v>5.8</v>
      </c>
      <c r="DO22" s="17"/>
      <c r="DP22" s="17">
        <v>6.3</v>
      </c>
      <c r="DQ22" s="17"/>
      <c r="DR22" s="17"/>
      <c r="DS22" s="17">
        <v>10</v>
      </c>
      <c r="DT22" s="17"/>
      <c r="DU22" s="17"/>
      <c r="DV22" s="17"/>
      <c r="DW22" s="17"/>
      <c r="DX22" s="17"/>
      <c r="DY22" s="17">
        <v>9.1999999999999993</v>
      </c>
      <c r="DZ22" s="17"/>
      <c r="EA22" s="17"/>
      <c r="EB22" s="17"/>
      <c r="EC22" s="17"/>
      <c r="ED22" s="17"/>
      <c r="EE22" s="17"/>
      <c r="EF22" s="17">
        <v>11.3</v>
      </c>
      <c r="EG22" s="17"/>
      <c r="EH22" s="17"/>
      <c r="EI22" s="17"/>
      <c r="EJ22" s="17"/>
      <c r="EK22" s="17"/>
      <c r="EL22" s="17"/>
      <c r="EM22" s="17"/>
      <c r="EN22" s="17">
        <v>10</v>
      </c>
      <c r="EO22" s="17"/>
      <c r="EP22" s="17"/>
      <c r="EQ22" s="17"/>
      <c r="ER22" s="17"/>
      <c r="ES22" s="17"/>
      <c r="ET22" s="17">
        <v>12</v>
      </c>
      <c r="EU22" s="17"/>
      <c r="EV22" s="17">
        <v>14.3</v>
      </c>
      <c r="EW22" s="17"/>
      <c r="EX22" s="17"/>
      <c r="EY22" s="17"/>
      <c r="EZ22" s="17"/>
      <c r="FA22" s="17"/>
      <c r="FB22" s="17"/>
      <c r="FC22" s="17">
        <v>13</v>
      </c>
      <c r="FD22" s="17"/>
      <c r="FE22" s="53">
        <v>11.3</v>
      </c>
      <c r="FF22" s="17"/>
      <c r="FG22" s="17"/>
      <c r="FH22" s="17"/>
      <c r="FI22" s="17">
        <v>10</v>
      </c>
      <c r="FJ22" s="17"/>
      <c r="FK22" s="17"/>
      <c r="FL22" s="17"/>
      <c r="FM22" s="17"/>
      <c r="FN22" s="17"/>
      <c r="FO22" s="17"/>
      <c r="FP22" s="32">
        <v>21.1</v>
      </c>
      <c r="FQ22" s="17"/>
      <c r="FR22" s="17"/>
      <c r="FS22" s="17"/>
      <c r="FT22" s="17">
        <v>11.4</v>
      </c>
      <c r="FU22" s="17"/>
      <c r="FV22" s="17"/>
      <c r="FW22" s="17">
        <v>15.4</v>
      </c>
      <c r="FX22" s="17"/>
      <c r="FY22" s="17"/>
      <c r="FZ22" s="17"/>
      <c r="GA22" s="17"/>
      <c r="GB22" s="17">
        <v>6</v>
      </c>
      <c r="GC22" s="17"/>
      <c r="GD22" s="17">
        <v>5</v>
      </c>
      <c r="GE22" s="17"/>
      <c r="GF22" s="17"/>
      <c r="GG22" s="17"/>
      <c r="GH22" s="17"/>
      <c r="GI22" s="17"/>
      <c r="GJ22" s="17">
        <v>4.5</v>
      </c>
      <c r="GK22" s="17"/>
      <c r="GL22" s="17"/>
      <c r="GM22" s="17"/>
      <c r="GN22" s="17">
        <v>4</v>
      </c>
      <c r="GO22" s="17"/>
      <c r="GP22" s="17">
        <v>4</v>
      </c>
      <c r="GQ22" s="24"/>
      <c r="GR22" s="24"/>
      <c r="GS22" s="24"/>
      <c r="GT22" s="24"/>
      <c r="GU22" s="24"/>
      <c r="GV22" s="24"/>
      <c r="GW22" s="24"/>
      <c r="GX22" s="33"/>
      <c r="GY22" s="33"/>
      <c r="GZ22" s="24"/>
      <c r="HA22" s="33"/>
    </row>
    <row r="23" spans="1:209" x14ac:dyDescent="0.25">
      <c r="A23" s="10">
        <f t="shared" si="0"/>
        <v>20</v>
      </c>
      <c r="B23" s="24">
        <f>SUM(C23:L23)</f>
        <v>44</v>
      </c>
      <c r="C23" s="25"/>
      <c r="D23" s="26"/>
      <c r="E23" s="27"/>
      <c r="F23" s="28"/>
      <c r="G23" s="50"/>
      <c r="H23" s="29">
        <v>2</v>
      </c>
      <c r="I23" s="26"/>
      <c r="J23" s="27">
        <v>3</v>
      </c>
      <c r="K23" s="27">
        <v>37</v>
      </c>
      <c r="L23" s="26">
        <v>2</v>
      </c>
      <c r="M23" s="30" t="s">
        <v>212</v>
      </c>
      <c r="N23" s="30" t="s">
        <v>213</v>
      </c>
      <c r="O23" s="31">
        <v>1954</v>
      </c>
      <c r="P23" s="23">
        <f>SUM(S23:PS23)</f>
        <v>357.1</v>
      </c>
      <c r="Q23" s="24">
        <f>COUNTIF(S23:PS23,"&gt;0")</f>
        <v>44</v>
      </c>
      <c r="R23" s="24"/>
      <c r="S23" s="17"/>
      <c r="T23" s="17"/>
      <c r="U23" s="17"/>
      <c r="V23" s="17"/>
      <c r="W23" s="17">
        <v>9</v>
      </c>
      <c r="X23" s="17"/>
      <c r="Y23" s="17">
        <v>8.5</v>
      </c>
      <c r="Z23" s="17"/>
      <c r="AA23" s="17"/>
      <c r="AB23" s="17"/>
      <c r="AC23" s="17">
        <v>11.5</v>
      </c>
      <c r="AD23" s="17"/>
      <c r="AE23" s="17"/>
      <c r="AF23" s="17">
        <v>8</v>
      </c>
      <c r="AG23" s="17"/>
      <c r="AH23" s="17"/>
      <c r="AI23" s="17"/>
      <c r="AJ23" s="17"/>
      <c r="AK23" s="32">
        <v>21.1</v>
      </c>
      <c r="AL23" s="17"/>
      <c r="AM23" s="17"/>
      <c r="AN23" s="17"/>
      <c r="AO23" s="17">
        <v>11.8</v>
      </c>
      <c r="AP23" s="17"/>
      <c r="AQ23" s="17"/>
      <c r="AR23" s="17"/>
      <c r="AS23" s="17"/>
      <c r="AT23" s="17">
        <v>10</v>
      </c>
      <c r="AU23" s="17"/>
      <c r="AV23" s="17"/>
      <c r="AW23" s="17">
        <v>2.5</v>
      </c>
      <c r="AX23" s="17"/>
      <c r="AY23" s="17"/>
      <c r="AZ23" s="17">
        <v>10</v>
      </c>
      <c r="BA23" s="17"/>
      <c r="BB23" s="17"/>
      <c r="BC23" s="17"/>
      <c r="BD23" s="17">
        <v>5</v>
      </c>
      <c r="BE23" s="17"/>
      <c r="BF23" s="17"/>
      <c r="BG23" s="17"/>
      <c r="BH23" s="17"/>
      <c r="BI23" s="17"/>
      <c r="BJ23" s="17"/>
      <c r="BK23" s="17"/>
      <c r="BL23" s="17">
        <v>1</v>
      </c>
      <c r="BM23" s="17"/>
      <c r="BN23" s="17"/>
      <c r="BO23" s="17">
        <v>5.8</v>
      </c>
      <c r="BP23" s="17"/>
      <c r="BQ23" s="17"/>
      <c r="BR23" s="17"/>
      <c r="BS23" s="17"/>
      <c r="BT23" s="17"/>
      <c r="BU23" s="17"/>
      <c r="BV23" s="17">
        <v>9.8000000000000007</v>
      </c>
      <c r="BW23" s="17"/>
      <c r="BX23" s="17"/>
      <c r="BY23" s="17"/>
      <c r="BZ23" s="17"/>
      <c r="CA23" s="17"/>
      <c r="CB23" s="17">
        <v>6</v>
      </c>
      <c r="CC23" s="17">
        <v>4</v>
      </c>
      <c r="CD23" s="17"/>
      <c r="CE23" s="17"/>
      <c r="CF23" s="17"/>
      <c r="CG23" s="17"/>
      <c r="CH23" s="17">
        <v>6</v>
      </c>
      <c r="CI23" s="17">
        <v>7.4</v>
      </c>
      <c r="CJ23" s="17"/>
      <c r="CK23" s="17"/>
      <c r="CL23" s="17">
        <v>5</v>
      </c>
      <c r="CM23" s="17">
        <v>7.1</v>
      </c>
      <c r="CN23" s="17"/>
      <c r="CO23" s="17"/>
      <c r="CP23" s="17"/>
      <c r="CQ23" s="17">
        <v>5.6</v>
      </c>
      <c r="CR23" s="17"/>
      <c r="CS23" s="17"/>
      <c r="CT23" s="17"/>
      <c r="CU23" s="17">
        <v>7</v>
      </c>
      <c r="CV23" s="17"/>
      <c r="CW23" s="17">
        <v>8.5</v>
      </c>
      <c r="CX23" s="17"/>
      <c r="CY23" s="17"/>
      <c r="CZ23" s="17">
        <v>5.4</v>
      </c>
      <c r="DA23" s="17"/>
      <c r="DB23" s="17"/>
      <c r="DC23" s="17"/>
      <c r="DD23" s="17">
        <v>6</v>
      </c>
      <c r="DE23" s="17"/>
      <c r="DF23" s="17"/>
      <c r="DG23" s="17"/>
      <c r="DH23" s="17">
        <v>6</v>
      </c>
      <c r="DI23" s="17"/>
      <c r="DJ23" s="17">
        <v>7.1</v>
      </c>
      <c r="DK23" s="17">
        <v>7.2</v>
      </c>
      <c r="DL23" s="17"/>
      <c r="DM23" s="17"/>
      <c r="DN23" s="17">
        <v>5.8</v>
      </c>
      <c r="DO23" s="17"/>
      <c r="DP23" s="17">
        <v>6.3</v>
      </c>
      <c r="DQ23" s="17"/>
      <c r="DR23" s="17"/>
      <c r="DS23" s="17">
        <v>10</v>
      </c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>
        <v>10</v>
      </c>
      <c r="EF23" s="17"/>
      <c r="EG23" s="17"/>
      <c r="EH23" s="17"/>
      <c r="EI23" s="17">
        <v>8</v>
      </c>
      <c r="EJ23" s="17"/>
      <c r="EK23" s="17">
        <v>5.5</v>
      </c>
      <c r="EL23" s="17"/>
      <c r="EM23" s="17"/>
      <c r="EN23" s="17"/>
      <c r="EO23" s="17"/>
      <c r="EP23" s="17"/>
      <c r="EQ23" s="17">
        <v>11.3</v>
      </c>
      <c r="ER23" s="17"/>
      <c r="ES23" s="17"/>
      <c r="ET23" s="17"/>
      <c r="EU23" s="17"/>
      <c r="EV23" s="17">
        <v>14.3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>
        <v>10</v>
      </c>
      <c r="FH23" s="17"/>
      <c r="FI23" s="17">
        <v>10</v>
      </c>
      <c r="FJ23" s="17"/>
      <c r="FK23" s="17"/>
      <c r="FL23" s="17"/>
      <c r="FM23" s="17"/>
      <c r="FN23" s="17"/>
      <c r="FO23" s="17">
        <v>7</v>
      </c>
      <c r="FP23" s="17"/>
      <c r="FQ23" s="17">
        <v>10</v>
      </c>
      <c r="FR23" s="17">
        <v>6</v>
      </c>
      <c r="FS23" s="17"/>
      <c r="FT23" s="17"/>
      <c r="FU23" s="17"/>
      <c r="FV23" s="17"/>
      <c r="FW23" s="17"/>
      <c r="FX23" s="17"/>
      <c r="FY23" s="17"/>
      <c r="FZ23" s="32">
        <v>21.1</v>
      </c>
      <c r="GA23" s="17"/>
      <c r="GB23" s="17"/>
      <c r="GC23" s="17"/>
      <c r="GD23" s="17">
        <v>5</v>
      </c>
      <c r="GE23" s="17"/>
      <c r="GF23" s="17">
        <v>10</v>
      </c>
      <c r="GG23" s="17"/>
      <c r="GH23" s="17"/>
      <c r="GI23" s="24"/>
      <c r="GJ23" s="17">
        <v>4.5</v>
      </c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33"/>
      <c r="GY23" s="33"/>
      <c r="GZ23" s="24"/>
      <c r="HA23" s="33"/>
    </row>
    <row r="24" spans="1:209" x14ac:dyDescent="0.25">
      <c r="A24" s="10">
        <f t="shared" si="0"/>
        <v>21</v>
      </c>
      <c r="B24" s="24">
        <f>SUM(C24:L24)</f>
        <v>31</v>
      </c>
      <c r="C24" s="25"/>
      <c r="D24" s="26"/>
      <c r="E24" s="27"/>
      <c r="F24" s="28">
        <v>1</v>
      </c>
      <c r="G24" s="50"/>
      <c r="H24" s="29">
        <v>4</v>
      </c>
      <c r="I24" s="26"/>
      <c r="J24" s="27">
        <v>1</v>
      </c>
      <c r="K24" s="27">
        <v>23</v>
      </c>
      <c r="L24" s="26">
        <v>2</v>
      </c>
      <c r="M24" s="30" t="s">
        <v>53</v>
      </c>
      <c r="N24" s="30" t="s">
        <v>54</v>
      </c>
      <c r="O24" s="31">
        <v>1972</v>
      </c>
      <c r="P24" s="23">
        <f>SUM(S24:PS24)</f>
        <v>349.20000000000005</v>
      </c>
      <c r="Q24" s="24">
        <f>COUNTIF(S24:PS24,"&gt;0")</f>
        <v>31</v>
      </c>
      <c r="R24" s="24"/>
      <c r="S24" s="17"/>
      <c r="T24" s="17"/>
      <c r="U24" s="17"/>
      <c r="V24" s="17"/>
      <c r="W24" s="17">
        <v>9</v>
      </c>
      <c r="X24" s="17"/>
      <c r="Y24" s="17"/>
      <c r="Z24" s="17"/>
      <c r="AA24" s="17"/>
      <c r="AB24" s="17"/>
      <c r="AC24" s="17">
        <v>11.5</v>
      </c>
      <c r="AD24" s="17"/>
      <c r="AE24" s="17">
        <v>10</v>
      </c>
      <c r="AF24" s="17"/>
      <c r="AG24" s="17"/>
      <c r="AH24" s="17"/>
      <c r="AI24" s="17">
        <v>10.9</v>
      </c>
      <c r="AJ24" s="17"/>
      <c r="AK24" s="32">
        <v>21.1</v>
      </c>
      <c r="AL24" s="17"/>
      <c r="AM24" s="17"/>
      <c r="AN24" s="17"/>
      <c r="AO24" s="17"/>
      <c r="AP24" s="17"/>
      <c r="AQ24" s="17"/>
      <c r="AR24" s="17"/>
      <c r="AS24" s="17"/>
      <c r="AT24" s="17">
        <v>10</v>
      </c>
      <c r="AU24" s="17"/>
      <c r="AV24" s="17"/>
      <c r="AW24" s="17">
        <v>2.5</v>
      </c>
      <c r="AX24" s="17">
        <v>12.3</v>
      </c>
      <c r="AY24" s="17"/>
      <c r="AZ24" s="17"/>
      <c r="BA24" s="17"/>
      <c r="BB24" s="17">
        <v>6</v>
      </c>
      <c r="BC24" s="17">
        <v>5.5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>
        <v>8.6999999999999993</v>
      </c>
      <c r="BO24" s="17">
        <v>5.8</v>
      </c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>
        <v>10.4</v>
      </c>
      <c r="CF24" s="17"/>
      <c r="CG24" s="17">
        <v>6</v>
      </c>
      <c r="CH24" s="17"/>
      <c r="CI24" s="17">
        <v>7.4</v>
      </c>
      <c r="CJ24" s="17"/>
      <c r="CK24" s="17">
        <v>10.5</v>
      </c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>
        <v>7.2</v>
      </c>
      <c r="DL24" s="17"/>
      <c r="DM24" s="17"/>
      <c r="DN24" s="17">
        <v>5.8</v>
      </c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>
        <v>6.4</v>
      </c>
      <c r="EB24" s="17"/>
      <c r="EC24" s="17"/>
      <c r="ED24" s="17"/>
      <c r="EE24" s="17"/>
      <c r="EF24" s="17"/>
      <c r="EG24" s="17"/>
      <c r="EH24" s="17"/>
      <c r="EI24" s="17"/>
      <c r="EJ24" s="32">
        <v>21.1</v>
      </c>
      <c r="EK24" s="17">
        <v>5.5</v>
      </c>
      <c r="EL24" s="17"/>
      <c r="EM24" s="17"/>
      <c r="EN24" s="17"/>
      <c r="EO24" s="17"/>
      <c r="EP24" s="17"/>
      <c r="EQ24" s="17">
        <v>11.3</v>
      </c>
      <c r="ER24" s="17"/>
      <c r="ES24" s="17"/>
      <c r="ET24" s="17">
        <v>12</v>
      </c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46">
        <v>42.2</v>
      </c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32">
        <v>21.1</v>
      </c>
      <c r="FR24" s="17"/>
      <c r="FS24" s="17"/>
      <c r="FT24" s="17"/>
      <c r="FU24" s="17"/>
      <c r="FV24" s="17"/>
      <c r="FW24" s="17">
        <v>10</v>
      </c>
      <c r="FX24" s="17"/>
      <c r="FY24" s="17"/>
      <c r="FZ24" s="17"/>
      <c r="GA24" s="17"/>
      <c r="GB24" s="17"/>
      <c r="GC24" s="17"/>
      <c r="GD24" s="17"/>
      <c r="GE24" s="32">
        <v>21.1</v>
      </c>
      <c r="GF24" s="17"/>
      <c r="GG24" s="17"/>
      <c r="GH24" s="17"/>
      <c r="GI24" s="24"/>
      <c r="GJ24" s="17">
        <v>6</v>
      </c>
      <c r="GK24" s="24"/>
      <c r="GL24" s="24"/>
      <c r="GM24" s="24"/>
      <c r="GN24" s="24"/>
      <c r="GO24" s="24"/>
      <c r="GP24" s="24"/>
      <c r="GQ24" s="24"/>
      <c r="GR24" s="17">
        <v>5.4</v>
      </c>
      <c r="GS24" s="24"/>
      <c r="GT24" s="24"/>
      <c r="GU24" s="24"/>
      <c r="GV24" s="24"/>
      <c r="GW24" s="24"/>
      <c r="GX24" s="17">
        <v>9.5</v>
      </c>
      <c r="GY24" s="17"/>
      <c r="GZ24" s="24"/>
      <c r="HA24" s="17">
        <v>17</v>
      </c>
    </row>
    <row r="25" spans="1:209" x14ac:dyDescent="0.25">
      <c r="A25" s="10">
        <f t="shared" si="0"/>
        <v>22</v>
      </c>
      <c r="B25" s="24">
        <f>SUM(C25:L25)</f>
        <v>38</v>
      </c>
      <c r="C25" s="25"/>
      <c r="D25" s="26"/>
      <c r="E25" s="27"/>
      <c r="F25" s="28"/>
      <c r="G25" s="50"/>
      <c r="H25" s="29">
        <v>1</v>
      </c>
      <c r="I25" s="26"/>
      <c r="J25" s="27">
        <v>3</v>
      </c>
      <c r="K25" s="27">
        <v>33</v>
      </c>
      <c r="L25" s="26">
        <v>1</v>
      </c>
      <c r="M25" s="30" t="s">
        <v>118</v>
      </c>
      <c r="N25" s="30" t="s">
        <v>119</v>
      </c>
      <c r="O25" s="31">
        <v>1972</v>
      </c>
      <c r="P25" s="23">
        <f>SUM(S25:PS25)</f>
        <v>345.49999999999994</v>
      </c>
      <c r="Q25" s="24">
        <f>COUNTIF(S25:PS25,"&gt;0")</f>
        <v>38</v>
      </c>
      <c r="R25" s="24"/>
      <c r="S25" s="17"/>
      <c r="T25" s="17"/>
      <c r="U25" s="17"/>
      <c r="V25" s="17">
        <v>5</v>
      </c>
      <c r="W25" s="17"/>
      <c r="X25" s="17"/>
      <c r="Y25" s="17">
        <v>8.5</v>
      </c>
      <c r="Z25" s="17"/>
      <c r="AA25" s="17"/>
      <c r="AB25" s="17"/>
      <c r="AC25" s="17">
        <v>11.5</v>
      </c>
      <c r="AD25" s="17"/>
      <c r="AE25" s="17">
        <v>10</v>
      </c>
      <c r="AF25" s="17">
        <v>8</v>
      </c>
      <c r="AG25" s="17"/>
      <c r="AH25" s="17"/>
      <c r="AI25" s="17">
        <v>10.9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>
        <v>5.5</v>
      </c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>
        <v>8.5</v>
      </c>
      <c r="CO25" s="17">
        <v>6</v>
      </c>
      <c r="CP25" s="17"/>
      <c r="CQ25" s="17"/>
      <c r="CR25" s="17">
        <v>7</v>
      </c>
      <c r="CS25" s="17"/>
      <c r="CT25" s="17"/>
      <c r="CU25" s="17"/>
      <c r="CV25" s="17"/>
      <c r="CW25" s="17"/>
      <c r="CX25" s="17">
        <v>6.3</v>
      </c>
      <c r="CY25" s="17">
        <v>6.1</v>
      </c>
      <c r="CZ25" s="17">
        <v>5.4</v>
      </c>
      <c r="DA25" s="17">
        <v>10</v>
      </c>
      <c r="DB25" s="17"/>
      <c r="DC25" s="17"/>
      <c r="DD25" s="17"/>
      <c r="DE25" s="17"/>
      <c r="DF25" s="17"/>
      <c r="DG25" s="17"/>
      <c r="DH25" s="17"/>
      <c r="DI25" s="17"/>
      <c r="DJ25" s="17">
        <v>7.1</v>
      </c>
      <c r="DK25" s="17"/>
      <c r="DL25" s="17">
        <v>8.1999999999999993</v>
      </c>
      <c r="DM25" s="17"/>
      <c r="DN25" s="17">
        <v>5.8</v>
      </c>
      <c r="DO25" s="17"/>
      <c r="DP25" s="17">
        <v>6.3</v>
      </c>
      <c r="DQ25" s="17"/>
      <c r="DR25" s="17"/>
      <c r="DS25" s="17">
        <v>10</v>
      </c>
      <c r="DT25" s="17"/>
      <c r="DU25" s="17">
        <v>12.6</v>
      </c>
      <c r="DV25" s="17"/>
      <c r="DW25" s="17"/>
      <c r="DX25" s="17">
        <v>5.7</v>
      </c>
      <c r="DY25" s="17"/>
      <c r="DZ25" s="17"/>
      <c r="EA25" s="17"/>
      <c r="EB25" s="17">
        <v>5.5</v>
      </c>
      <c r="EC25" s="17"/>
      <c r="ED25" s="17"/>
      <c r="EE25" s="17"/>
      <c r="EF25" s="17">
        <v>15</v>
      </c>
      <c r="EG25" s="17"/>
      <c r="EH25" s="17"/>
      <c r="EI25" s="17"/>
      <c r="EJ25" s="17"/>
      <c r="EK25" s="17"/>
      <c r="EL25" s="17">
        <v>5.7</v>
      </c>
      <c r="EM25" s="17"/>
      <c r="EN25" s="17"/>
      <c r="EO25" s="17"/>
      <c r="EP25" s="17">
        <v>8.1999999999999993</v>
      </c>
      <c r="EQ25" s="17"/>
      <c r="ER25" s="17"/>
      <c r="ES25" s="17"/>
      <c r="ET25" s="17"/>
      <c r="EU25" s="17"/>
      <c r="EV25" s="17"/>
      <c r="EW25" s="17">
        <v>25.2</v>
      </c>
      <c r="EX25" s="17"/>
      <c r="EY25" s="17"/>
      <c r="EZ25" s="17"/>
      <c r="FA25" s="17"/>
      <c r="FB25" s="17"/>
      <c r="FC25" s="17"/>
      <c r="FD25" s="17"/>
      <c r="FE25" s="17"/>
      <c r="FF25" s="17"/>
      <c r="FG25" s="17">
        <v>21</v>
      </c>
      <c r="FH25" s="17"/>
      <c r="FI25" s="17">
        <v>10</v>
      </c>
      <c r="FJ25" s="17"/>
      <c r="FK25" s="17">
        <v>8.8000000000000007</v>
      </c>
      <c r="FL25" s="17">
        <v>5.4</v>
      </c>
      <c r="FM25" s="17"/>
      <c r="FN25" s="17"/>
      <c r="FO25" s="17"/>
      <c r="FP25" s="17"/>
      <c r="FQ25" s="17">
        <v>10</v>
      </c>
      <c r="FR25" s="17"/>
      <c r="FS25" s="24"/>
      <c r="FT25" s="17">
        <v>11.4</v>
      </c>
      <c r="FU25" s="24"/>
      <c r="FV25" s="17"/>
      <c r="FW25" s="17"/>
      <c r="FX25" s="17"/>
      <c r="FY25" s="17"/>
      <c r="FZ25" s="32">
        <v>21.1</v>
      </c>
      <c r="GA25" s="17"/>
      <c r="GB25" s="17"/>
      <c r="GC25" s="17"/>
      <c r="GD25" s="17"/>
      <c r="GE25" s="17"/>
      <c r="GF25" s="17">
        <v>10</v>
      </c>
      <c r="GG25" s="17"/>
      <c r="GH25" s="17">
        <v>4.5</v>
      </c>
      <c r="GI25" s="24"/>
      <c r="GJ25" s="17">
        <v>6</v>
      </c>
      <c r="GK25" s="24"/>
      <c r="GL25" s="17">
        <v>5.8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17">
        <v>7.5</v>
      </c>
      <c r="GY25" s="33"/>
      <c r="GZ25" s="24"/>
      <c r="HA25" s="33"/>
    </row>
    <row r="26" spans="1:209" x14ac:dyDescent="0.25">
      <c r="A26" s="10">
        <f t="shared" si="0"/>
        <v>23</v>
      </c>
      <c r="B26" s="24">
        <f>SUM(C26:L26)</f>
        <v>30</v>
      </c>
      <c r="C26" s="25"/>
      <c r="D26" s="26"/>
      <c r="E26" s="27"/>
      <c r="F26" s="28">
        <v>2</v>
      </c>
      <c r="G26" s="50"/>
      <c r="H26" s="29">
        <v>2</v>
      </c>
      <c r="I26" s="26"/>
      <c r="J26" s="27">
        <v>1</v>
      </c>
      <c r="K26" s="27">
        <v>23</v>
      </c>
      <c r="L26" s="26">
        <v>2</v>
      </c>
      <c r="M26" s="30" t="s">
        <v>42</v>
      </c>
      <c r="N26" s="30" t="s">
        <v>133</v>
      </c>
      <c r="O26" s="31">
        <v>1981</v>
      </c>
      <c r="P26" s="23">
        <f>SUM(S26:PS26)</f>
        <v>318.60000000000002</v>
      </c>
      <c r="Q26" s="24">
        <f>COUNTIF(S26:PS26,"&gt;0")</f>
        <v>30</v>
      </c>
      <c r="R26" s="24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46">
        <v>42.2</v>
      </c>
      <c r="AE26" s="17"/>
      <c r="AF26" s="17"/>
      <c r="AG26" s="17"/>
      <c r="AH26" s="17"/>
      <c r="AI26" s="17"/>
      <c r="AJ26" s="17"/>
      <c r="AK26" s="17"/>
      <c r="AL26" s="17"/>
      <c r="AM26" s="17"/>
      <c r="AN26" s="32">
        <v>21.1</v>
      </c>
      <c r="AO26" s="17"/>
      <c r="AP26" s="17"/>
      <c r="AQ26" s="17"/>
      <c r="AR26" s="17"/>
      <c r="AS26" s="17"/>
      <c r="AT26" s="17"/>
      <c r="AU26" s="17"/>
      <c r="AV26" s="17"/>
      <c r="AW26" s="17">
        <v>2.5</v>
      </c>
      <c r="AX26" s="17"/>
      <c r="AY26" s="17"/>
      <c r="AZ26" s="17">
        <v>10</v>
      </c>
      <c r="BA26" s="17"/>
      <c r="BB26" s="17">
        <v>6</v>
      </c>
      <c r="BC26" s="17"/>
      <c r="BD26" s="17"/>
      <c r="BE26" s="17"/>
      <c r="BF26" s="17"/>
      <c r="BG26" s="17"/>
      <c r="BH26" s="17"/>
      <c r="BI26" s="17"/>
      <c r="BJ26" s="17"/>
      <c r="BK26" s="17"/>
      <c r="BL26" s="17">
        <v>1</v>
      </c>
      <c r="BM26" s="17"/>
      <c r="BN26" s="17">
        <v>8.6999999999999993</v>
      </c>
      <c r="BO26" s="17">
        <v>5.8</v>
      </c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>
        <v>7</v>
      </c>
      <c r="CA26" s="17">
        <v>6.5</v>
      </c>
      <c r="CB26" s="17"/>
      <c r="CC26" s="17">
        <v>4</v>
      </c>
      <c r="CD26" s="17"/>
      <c r="CE26" s="17"/>
      <c r="CF26" s="17">
        <v>12.2</v>
      </c>
      <c r="CG26" s="17"/>
      <c r="CH26" s="17"/>
      <c r="CI26" s="17"/>
      <c r="CJ26" s="17"/>
      <c r="CK26" s="17"/>
      <c r="CL26" s="17"/>
      <c r="CM26" s="17"/>
      <c r="CN26" s="17">
        <v>8.5</v>
      </c>
      <c r="CO26" s="17"/>
      <c r="CP26" s="17"/>
      <c r="CQ26" s="17">
        <v>5.6</v>
      </c>
      <c r="CR26" s="17"/>
      <c r="CS26" s="17">
        <v>10.4</v>
      </c>
      <c r="CT26" s="17"/>
      <c r="CU26" s="17">
        <v>7</v>
      </c>
      <c r="CV26" s="17"/>
      <c r="CW26" s="17">
        <v>8.5</v>
      </c>
      <c r="CX26" s="17"/>
      <c r="CY26" s="17"/>
      <c r="CZ26" s="17"/>
      <c r="DA26" s="17"/>
      <c r="DB26" s="17"/>
      <c r="DC26" s="17"/>
      <c r="DD26" s="17">
        <v>6</v>
      </c>
      <c r="DE26" s="17"/>
      <c r="DF26" s="17"/>
      <c r="DG26" s="17"/>
      <c r="DH26" s="17">
        <v>6</v>
      </c>
      <c r="DI26" s="17"/>
      <c r="DJ26" s="17"/>
      <c r="DK26" s="17"/>
      <c r="DL26" s="17"/>
      <c r="DM26" s="17"/>
      <c r="DN26" s="17"/>
      <c r="DO26" s="17"/>
      <c r="DP26" s="17">
        <v>6.3</v>
      </c>
      <c r="DQ26" s="17"/>
      <c r="DR26" s="17"/>
      <c r="DS26" s="17"/>
      <c r="DT26" s="17"/>
      <c r="DU26" s="17"/>
      <c r="DV26" s="17"/>
      <c r="DW26" s="17"/>
      <c r="DX26" s="17"/>
      <c r="DY26" s="17">
        <v>9.1999999999999993</v>
      </c>
      <c r="DZ26" s="17"/>
      <c r="EA26" s="17"/>
      <c r="EB26" s="17"/>
      <c r="EC26" s="17"/>
      <c r="ED26" s="17"/>
      <c r="EE26" s="17">
        <v>10</v>
      </c>
      <c r="EF26" s="17"/>
      <c r="EG26" s="17"/>
      <c r="EH26" s="17"/>
      <c r="EI26" s="17"/>
      <c r="EJ26" s="17"/>
      <c r="EK26" s="17"/>
      <c r="EL26" s="17"/>
      <c r="EM26" s="17"/>
      <c r="EN26" s="17">
        <v>10</v>
      </c>
      <c r="EO26" s="17">
        <v>2</v>
      </c>
      <c r="EP26" s="17"/>
      <c r="EQ26" s="17"/>
      <c r="ER26" s="46">
        <v>42.2</v>
      </c>
      <c r="ES26" s="17"/>
      <c r="ET26" s="17"/>
      <c r="EU26" s="17"/>
      <c r="EV26" s="17">
        <v>14.3</v>
      </c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>
        <v>10</v>
      </c>
      <c r="FI26" s="17">
        <v>10</v>
      </c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32">
        <v>21.1</v>
      </c>
      <c r="GA26" s="17"/>
      <c r="GB26" s="17"/>
      <c r="GC26" s="17"/>
      <c r="GD26" s="17"/>
      <c r="GE26" s="17"/>
      <c r="GF26" s="17"/>
      <c r="GG26" s="17"/>
      <c r="GH26" s="17"/>
      <c r="GI26" s="24"/>
      <c r="GJ26" s="17">
        <v>4.5</v>
      </c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17"/>
      <c r="GY26" s="17"/>
      <c r="GZ26" s="24"/>
      <c r="HA26" s="17"/>
    </row>
    <row r="27" spans="1:209" x14ac:dyDescent="0.25">
      <c r="A27" s="10">
        <f t="shared" si="0"/>
        <v>24</v>
      </c>
      <c r="B27" s="24">
        <f>SUM(C27:L27)</f>
        <v>25</v>
      </c>
      <c r="C27" s="25"/>
      <c r="D27" s="26"/>
      <c r="E27" s="27"/>
      <c r="F27" s="28"/>
      <c r="G27" s="50"/>
      <c r="H27" s="29">
        <v>8</v>
      </c>
      <c r="I27" s="26"/>
      <c r="J27" s="27"/>
      <c r="K27" s="27">
        <v>17</v>
      </c>
      <c r="L27" s="26"/>
      <c r="M27" s="30" t="s">
        <v>185</v>
      </c>
      <c r="N27" s="30" t="s">
        <v>186</v>
      </c>
      <c r="O27" s="31">
        <v>1981</v>
      </c>
      <c r="P27" s="23">
        <f>SUM(S27:PS27)</f>
        <v>313.3</v>
      </c>
      <c r="Q27" s="24">
        <f>COUNTIF(S27:PS27,"&gt;0")</f>
        <v>25</v>
      </c>
      <c r="R27" s="24"/>
      <c r="S27" s="17"/>
      <c r="T27" s="17"/>
      <c r="U27" s="32">
        <v>21.1</v>
      </c>
      <c r="V27" s="17"/>
      <c r="W27" s="17"/>
      <c r="X27" s="17"/>
      <c r="Y27" s="17"/>
      <c r="Z27" s="17"/>
      <c r="AA27" s="17"/>
      <c r="AB27" s="17"/>
      <c r="AC27" s="17">
        <v>11.5</v>
      </c>
      <c r="AD27" s="17"/>
      <c r="AE27" s="17"/>
      <c r="AF27" s="17"/>
      <c r="AG27" s="17"/>
      <c r="AH27" s="32">
        <v>21.1</v>
      </c>
      <c r="AI27" s="17"/>
      <c r="AJ27" s="17"/>
      <c r="AK27" s="32">
        <v>21.1</v>
      </c>
      <c r="AL27" s="17"/>
      <c r="AM27" s="17"/>
      <c r="AN27" s="32">
        <v>21.1</v>
      </c>
      <c r="AO27" s="17"/>
      <c r="AP27" s="17"/>
      <c r="AQ27" s="17"/>
      <c r="AR27" s="17"/>
      <c r="AS27" s="32">
        <v>21.1</v>
      </c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>
        <v>5</v>
      </c>
      <c r="BE27" s="17"/>
      <c r="BF27" s="17">
        <v>10</v>
      </c>
      <c r="BG27" s="17"/>
      <c r="BH27" s="17"/>
      <c r="BI27" s="17"/>
      <c r="BJ27" s="17"/>
      <c r="BK27" s="17"/>
      <c r="BL27" s="17"/>
      <c r="BM27" s="17"/>
      <c r="BN27" s="17"/>
      <c r="BO27" s="17">
        <v>5.8</v>
      </c>
      <c r="BP27" s="17"/>
      <c r="BQ27" s="17"/>
      <c r="BR27" s="17">
        <v>10</v>
      </c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>
        <v>12.2</v>
      </c>
      <c r="CG27" s="17"/>
      <c r="CH27" s="17"/>
      <c r="CI27" s="17"/>
      <c r="CJ27" s="17"/>
      <c r="CK27" s="17"/>
      <c r="CL27" s="17">
        <v>5</v>
      </c>
      <c r="CM27" s="17"/>
      <c r="CN27" s="17"/>
      <c r="CO27" s="17"/>
      <c r="CP27" s="17">
        <v>3.5</v>
      </c>
      <c r="CQ27" s="17">
        <v>5.6</v>
      </c>
      <c r="CR27" s="17"/>
      <c r="CS27" s="17"/>
      <c r="CT27" s="17"/>
      <c r="CU27" s="17"/>
      <c r="CV27" s="17">
        <v>7.1</v>
      </c>
      <c r="CW27" s="32">
        <v>21.1</v>
      </c>
      <c r="CX27" s="17"/>
      <c r="CY27" s="17"/>
      <c r="CZ27" s="17"/>
      <c r="DA27" s="17"/>
      <c r="DB27" s="17"/>
      <c r="DC27" s="17"/>
      <c r="DD27" s="17">
        <v>6</v>
      </c>
      <c r="DE27" s="17"/>
      <c r="DF27" s="32">
        <v>21.1</v>
      </c>
      <c r="DG27" s="17"/>
      <c r="DH27" s="17"/>
      <c r="DI27" s="17"/>
      <c r="DJ27" s="17"/>
      <c r="DK27" s="17"/>
      <c r="DL27" s="17"/>
      <c r="DM27" s="17"/>
      <c r="DN27" s="17">
        <v>5.8</v>
      </c>
      <c r="DO27" s="17"/>
      <c r="DP27" s="17"/>
      <c r="DQ27" s="17"/>
      <c r="DR27" s="17"/>
      <c r="DS27" s="17"/>
      <c r="DT27" s="17">
        <v>15.5</v>
      </c>
      <c r="DU27" s="17"/>
      <c r="DV27" s="17"/>
      <c r="DW27" s="17"/>
      <c r="DX27" s="17"/>
      <c r="DY27" s="17">
        <v>9.1999999999999993</v>
      </c>
      <c r="DZ27" s="17"/>
      <c r="EA27" s="17"/>
      <c r="EB27" s="17"/>
      <c r="EC27" s="17"/>
      <c r="ED27" s="17"/>
      <c r="EE27" s="17">
        <v>10</v>
      </c>
      <c r="EF27" s="17"/>
      <c r="EG27" s="17"/>
      <c r="EH27" s="24"/>
      <c r="EI27" s="17">
        <v>8</v>
      </c>
      <c r="EJ27" s="17"/>
      <c r="EK27" s="24"/>
      <c r="EL27" s="24"/>
      <c r="EM27" s="32">
        <v>21.1</v>
      </c>
      <c r="EN27" s="24"/>
      <c r="EO27" s="24"/>
      <c r="EP27" s="24"/>
      <c r="EQ27" s="24"/>
      <c r="ER27" s="24"/>
      <c r="ES27" s="24"/>
      <c r="ET27" s="24"/>
      <c r="EU27" s="24"/>
      <c r="EV27" s="17">
        <v>14.3</v>
      </c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33"/>
      <c r="GY27" s="33"/>
      <c r="GZ27" s="24"/>
      <c r="HA27" s="33"/>
    </row>
    <row r="28" spans="1:209" x14ac:dyDescent="0.25">
      <c r="A28" s="10">
        <f t="shared" si="0"/>
        <v>25</v>
      </c>
      <c r="B28" s="24">
        <f>SUM(C28:L28)</f>
        <v>38</v>
      </c>
      <c r="C28" s="25"/>
      <c r="D28" s="26"/>
      <c r="E28" s="27"/>
      <c r="F28" s="28"/>
      <c r="G28" s="50"/>
      <c r="H28" s="29">
        <v>1</v>
      </c>
      <c r="I28" s="26"/>
      <c r="J28" s="27">
        <v>1</v>
      </c>
      <c r="K28" s="27">
        <v>35</v>
      </c>
      <c r="L28" s="26">
        <v>1</v>
      </c>
      <c r="M28" s="30" t="s">
        <v>191</v>
      </c>
      <c r="N28" s="30" t="s">
        <v>86</v>
      </c>
      <c r="O28" s="31">
        <v>1986</v>
      </c>
      <c r="P28" s="23">
        <f>SUM(S28:PS28)</f>
        <v>304.79999999999995</v>
      </c>
      <c r="Q28" s="24">
        <f>COUNTIF(S28:PS28,"&gt;0")</f>
        <v>38</v>
      </c>
      <c r="R28" s="24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8</v>
      </c>
      <c r="AG28" s="17"/>
      <c r="AH28" s="17"/>
      <c r="AI28" s="17"/>
      <c r="AJ28" s="17"/>
      <c r="AK28" s="32">
        <v>21.1</v>
      </c>
      <c r="AL28" s="17"/>
      <c r="AM28" s="17"/>
      <c r="AN28" s="17"/>
      <c r="AO28" s="17">
        <v>11.8</v>
      </c>
      <c r="AP28" s="17"/>
      <c r="AQ28" s="17"/>
      <c r="AR28" s="17"/>
      <c r="AS28" s="17"/>
      <c r="AT28" s="17"/>
      <c r="AU28" s="17">
        <v>12.5</v>
      </c>
      <c r="AV28" s="17">
        <v>5</v>
      </c>
      <c r="AW28" s="17">
        <v>2.5</v>
      </c>
      <c r="AX28" s="17"/>
      <c r="AY28" s="17"/>
      <c r="AZ28" s="17"/>
      <c r="BA28" s="17"/>
      <c r="BB28" s="17">
        <v>6</v>
      </c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>
        <v>8.6999999999999993</v>
      </c>
      <c r="BO28" s="17">
        <v>5.8</v>
      </c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>
        <v>6</v>
      </c>
      <c r="CI28" s="17"/>
      <c r="CJ28" s="17"/>
      <c r="CK28" s="17"/>
      <c r="CL28" s="17"/>
      <c r="CM28" s="17"/>
      <c r="CN28" s="17">
        <v>8.5</v>
      </c>
      <c r="CO28" s="17">
        <v>6</v>
      </c>
      <c r="CP28" s="17"/>
      <c r="CQ28" s="17"/>
      <c r="CR28" s="17">
        <v>7</v>
      </c>
      <c r="CS28" s="17"/>
      <c r="CT28" s="17"/>
      <c r="CU28" s="17">
        <v>7</v>
      </c>
      <c r="CV28" s="17"/>
      <c r="CW28" s="17">
        <v>8.5</v>
      </c>
      <c r="CX28" s="17">
        <v>6.3</v>
      </c>
      <c r="CY28" s="17">
        <v>6.1</v>
      </c>
      <c r="CZ28" s="17"/>
      <c r="DA28" s="17">
        <v>10</v>
      </c>
      <c r="DB28" s="17">
        <v>5.7</v>
      </c>
      <c r="DC28" s="17"/>
      <c r="DD28" s="17">
        <v>6</v>
      </c>
      <c r="DE28" s="17"/>
      <c r="DF28" s="17"/>
      <c r="DG28" s="17"/>
      <c r="DH28" s="17">
        <v>6</v>
      </c>
      <c r="DI28" s="17"/>
      <c r="DJ28" s="17">
        <v>7.1</v>
      </c>
      <c r="DK28" s="17">
        <v>7.2</v>
      </c>
      <c r="DL28" s="17"/>
      <c r="DM28" s="17"/>
      <c r="DN28" s="17"/>
      <c r="DO28" s="17">
        <v>6</v>
      </c>
      <c r="DP28" s="17">
        <v>6.3</v>
      </c>
      <c r="DQ28" s="17"/>
      <c r="DR28" s="17"/>
      <c r="DS28" s="17"/>
      <c r="DT28" s="17"/>
      <c r="DU28" s="17"/>
      <c r="DV28" s="17"/>
      <c r="DW28" s="17"/>
      <c r="DX28" s="17"/>
      <c r="DY28" s="17">
        <v>9.1999999999999993</v>
      </c>
      <c r="DZ28" s="17"/>
      <c r="EA28" s="17">
        <v>6.4</v>
      </c>
      <c r="EB28" s="17"/>
      <c r="EC28" s="17"/>
      <c r="ED28" s="17"/>
      <c r="EE28" s="17">
        <v>10</v>
      </c>
      <c r="EF28" s="17"/>
      <c r="EG28" s="17"/>
      <c r="EH28" s="17">
        <v>6.2</v>
      </c>
      <c r="EI28" s="17"/>
      <c r="EJ28" s="17"/>
      <c r="EK28" s="17"/>
      <c r="EL28" s="17"/>
      <c r="EM28" s="17"/>
      <c r="EN28" s="17">
        <v>10</v>
      </c>
      <c r="EO28" s="17">
        <v>2</v>
      </c>
      <c r="EP28" s="17"/>
      <c r="EQ28" s="17"/>
      <c r="ER28" s="17"/>
      <c r="ES28" s="17"/>
      <c r="ET28" s="17"/>
      <c r="EU28" s="17"/>
      <c r="EV28" s="17">
        <v>14.3</v>
      </c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>
        <v>10</v>
      </c>
      <c r="FH28" s="17"/>
      <c r="FI28" s="17">
        <v>10</v>
      </c>
      <c r="FJ28" s="17"/>
      <c r="FK28" s="17">
        <v>8.8000000000000007</v>
      </c>
      <c r="FL28" s="17">
        <v>5.4</v>
      </c>
      <c r="FM28" s="17"/>
      <c r="FN28" s="17"/>
      <c r="FO28" s="17"/>
      <c r="FP28" s="17"/>
      <c r="FQ28" s="17">
        <v>10</v>
      </c>
      <c r="FR28" s="17"/>
      <c r="FS28" s="24"/>
      <c r="FT28" s="17">
        <v>11.4</v>
      </c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33"/>
      <c r="GY28" s="33"/>
      <c r="GZ28" s="24"/>
      <c r="HA28" s="33"/>
    </row>
    <row r="29" spans="1:209" x14ac:dyDescent="0.25">
      <c r="A29" s="10">
        <f t="shared" si="0"/>
        <v>26</v>
      </c>
      <c r="B29" s="24">
        <f>SUM(C29:L29)</f>
        <v>40</v>
      </c>
      <c r="C29" s="25"/>
      <c r="D29" s="26"/>
      <c r="E29" s="27"/>
      <c r="F29" s="28"/>
      <c r="G29" s="50"/>
      <c r="H29" s="29"/>
      <c r="I29" s="26"/>
      <c r="J29" s="27">
        <v>2</v>
      </c>
      <c r="K29" s="27">
        <v>33</v>
      </c>
      <c r="L29" s="26">
        <v>5</v>
      </c>
      <c r="M29" s="30" t="s">
        <v>112</v>
      </c>
      <c r="N29" s="30" t="s">
        <v>113</v>
      </c>
      <c r="O29" s="31">
        <v>1990</v>
      </c>
      <c r="P29" s="23">
        <f>SUM(S29:PS29)</f>
        <v>300.49999999999994</v>
      </c>
      <c r="Q29" s="24">
        <f>COUNTIF(S29:PS29,"&gt;0")</f>
        <v>40</v>
      </c>
      <c r="R29" s="24"/>
      <c r="S29" s="17"/>
      <c r="T29" s="17"/>
      <c r="U29" s="17"/>
      <c r="V29" s="17"/>
      <c r="W29" s="17">
        <v>9</v>
      </c>
      <c r="X29" s="17"/>
      <c r="Y29" s="17"/>
      <c r="Z29" s="17"/>
      <c r="AA29" s="17"/>
      <c r="AB29" s="17"/>
      <c r="AC29" s="17">
        <v>11.5</v>
      </c>
      <c r="AD29" s="17"/>
      <c r="AE29" s="17">
        <v>10</v>
      </c>
      <c r="AF29" s="17">
        <v>8</v>
      </c>
      <c r="AG29" s="17"/>
      <c r="AH29" s="17"/>
      <c r="AI29" s="17">
        <v>10.9</v>
      </c>
      <c r="AJ29" s="17"/>
      <c r="AK29" s="17">
        <v>14.2</v>
      </c>
      <c r="AL29" s="17"/>
      <c r="AM29" s="17"/>
      <c r="AN29" s="17"/>
      <c r="AO29" s="17">
        <v>11.8</v>
      </c>
      <c r="AP29" s="17"/>
      <c r="AQ29" s="17"/>
      <c r="AR29" s="17"/>
      <c r="AS29" s="17"/>
      <c r="AT29" s="17">
        <v>10</v>
      </c>
      <c r="AU29" s="17"/>
      <c r="AV29" s="17">
        <v>5</v>
      </c>
      <c r="AW29" s="17">
        <v>2.5</v>
      </c>
      <c r="AX29" s="17"/>
      <c r="AY29" s="17"/>
      <c r="AZ29" s="17"/>
      <c r="BA29" s="17"/>
      <c r="BB29" s="17">
        <v>6</v>
      </c>
      <c r="BC29" s="17"/>
      <c r="BD29" s="17">
        <v>5</v>
      </c>
      <c r="BE29" s="17"/>
      <c r="BF29" s="17"/>
      <c r="BG29" s="17"/>
      <c r="BH29" s="17"/>
      <c r="BI29" s="17"/>
      <c r="BJ29" s="17"/>
      <c r="BK29" s="17"/>
      <c r="BL29" s="17"/>
      <c r="BM29" s="17">
        <v>7</v>
      </c>
      <c r="BN29" s="17">
        <v>8.6999999999999993</v>
      </c>
      <c r="BO29" s="17"/>
      <c r="BP29" s="17"/>
      <c r="BQ29" s="17"/>
      <c r="BR29" s="17"/>
      <c r="BS29" s="17"/>
      <c r="BT29" s="17"/>
      <c r="BU29" s="17">
        <v>6.3</v>
      </c>
      <c r="BV29" s="17"/>
      <c r="BW29" s="17"/>
      <c r="BX29" s="17"/>
      <c r="BY29" s="17"/>
      <c r="BZ29" s="17"/>
      <c r="CA29" s="17">
        <v>6.5</v>
      </c>
      <c r="CB29" s="17"/>
      <c r="CC29" s="17">
        <v>4</v>
      </c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>
        <v>5.5</v>
      </c>
      <c r="DD29" s="17">
        <v>6</v>
      </c>
      <c r="DE29" s="17"/>
      <c r="DF29" s="17"/>
      <c r="DG29" s="17"/>
      <c r="DH29" s="17">
        <v>6</v>
      </c>
      <c r="DI29" s="17"/>
      <c r="DJ29" s="17"/>
      <c r="DK29" s="17">
        <v>7.2</v>
      </c>
      <c r="DL29" s="17"/>
      <c r="DM29" s="17">
        <v>7</v>
      </c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>
        <v>9.1999999999999993</v>
      </c>
      <c r="DZ29" s="17"/>
      <c r="EA29" s="17">
        <v>6.4</v>
      </c>
      <c r="EB29" s="17"/>
      <c r="EC29" s="17"/>
      <c r="ED29" s="17"/>
      <c r="EE29" s="17"/>
      <c r="EF29" s="17">
        <v>6</v>
      </c>
      <c r="EG29" s="17"/>
      <c r="EH29" s="17"/>
      <c r="EI29" s="17">
        <v>8</v>
      </c>
      <c r="EJ29" s="17"/>
      <c r="EK29" s="17"/>
      <c r="EL29" s="17"/>
      <c r="EM29" s="17"/>
      <c r="EN29" s="17"/>
      <c r="EO29" s="17"/>
      <c r="EP29" s="17"/>
      <c r="EQ29" s="17">
        <v>11.3</v>
      </c>
      <c r="ER29" s="17"/>
      <c r="ES29" s="17"/>
      <c r="ET29" s="17"/>
      <c r="EU29" s="17"/>
      <c r="EV29" s="17">
        <v>14.3</v>
      </c>
      <c r="EW29" s="17"/>
      <c r="EX29" s="17"/>
      <c r="EY29" s="17"/>
      <c r="EZ29" s="17"/>
      <c r="FA29" s="17"/>
      <c r="FB29" s="17"/>
      <c r="FC29" s="17"/>
      <c r="FD29" s="17">
        <v>3</v>
      </c>
      <c r="FE29" s="17"/>
      <c r="FF29" s="17"/>
      <c r="FG29" s="17"/>
      <c r="FH29" s="17">
        <v>10</v>
      </c>
      <c r="FI29" s="17"/>
      <c r="FJ29" s="17">
        <v>9.4</v>
      </c>
      <c r="FK29" s="17"/>
      <c r="FL29" s="17"/>
      <c r="FM29" s="17"/>
      <c r="FN29" s="17"/>
      <c r="FO29" s="17">
        <v>7</v>
      </c>
      <c r="FP29" s="17"/>
      <c r="FQ29" s="17">
        <v>10</v>
      </c>
      <c r="FR29" s="17"/>
      <c r="FS29" s="17">
        <v>1.5</v>
      </c>
      <c r="FT29" s="17">
        <v>11.4</v>
      </c>
      <c r="FU29" s="17" t="s">
        <v>50</v>
      </c>
      <c r="FV29" s="17">
        <v>4.3</v>
      </c>
      <c r="FW29" s="17"/>
      <c r="FX29" s="17"/>
      <c r="FY29" s="17"/>
      <c r="FZ29" s="17"/>
      <c r="GA29" s="17"/>
      <c r="GB29" s="17">
        <v>6</v>
      </c>
      <c r="GC29" s="17"/>
      <c r="GD29" s="17"/>
      <c r="GE29" s="17"/>
      <c r="GF29" s="17"/>
      <c r="GG29" s="17"/>
      <c r="GH29" s="17"/>
      <c r="GI29" s="24"/>
      <c r="GJ29" s="17">
        <v>6</v>
      </c>
      <c r="GK29" s="24"/>
      <c r="GL29" s="24"/>
      <c r="GM29" s="24"/>
      <c r="GN29" s="24"/>
      <c r="GO29" s="24"/>
      <c r="GP29" s="24"/>
      <c r="GQ29" s="24"/>
      <c r="GR29" s="17">
        <v>5.4</v>
      </c>
      <c r="GS29" s="24"/>
      <c r="GT29" s="24"/>
      <c r="GU29" s="24"/>
      <c r="GV29" s="24"/>
      <c r="GW29" s="24"/>
      <c r="GX29" s="17"/>
      <c r="GY29" s="17">
        <v>3.2</v>
      </c>
      <c r="GZ29" s="24"/>
      <c r="HA29" s="17"/>
    </row>
    <row r="30" spans="1:209" x14ac:dyDescent="0.25">
      <c r="A30" s="10">
        <f t="shared" si="0"/>
        <v>27</v>
      </c>
      <c r="B30" s="24">
        <f>SUM(C30:L30)</f>
        <v>25</v>
      </c>
      <c r="C30" s="25"/>
      <c r="D30" s="26"/>
      <c r="E30" s="27"/>
      <c r="F30" s="28">
        <v>1</v>
      </c>
      <c r="G30" s="50">
        <v>1</v>
      </c>
      <c r="H30" s="29">
        <v>1</v>
      </c>
      <c r="I30" s="26"/>
      <c r="J30" s="27">
        <v>2</v>
      </c>
      <c r="K30" s="27">
        <v>19</v>
      </c>
      <c r="L30" s="26">
        <v>1</v>
      </c>
      <c r="M30" s="30" t="s">
        <v>83</v>
      </c>
      <c r="N30" s="30" t="s">
        <v>49</v>
      </c>
      <c r="O30" s="31">
        <v>1973</v>
      </c>
      <c r="P30" s="23">
        <f>SUM(S30:PS30)</f>
        <v>289.5</v>
      </c>
      <c r="Q30" s="24">
        <f>COUNTIF(S30:PS30,"&gt;0")</f>
        <v>25</v>
      </c>
      <c r="R30" s="24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46">
        <v>42.2</v>
      </c>
      <c r="AH30" s="17"/>
      <c r="AI30" s="17">
        <v>10.9</v>
      </c>
      <c r="AJ30" s="17"/>
      <c r="AK30" s="32">
        <v>21.1</v>
      </c>
      <c r="AL30" s="17"/>
      <c r="AM30" s="17"/>
      <c r="AN30" s="17">
        <v>30</v>
      </c>
      <c r="AO30" s="17"/>
      <c r="AP30" s="17"/>
      <c r="AQ30" s="17"/>
      <c r="AR30" s="17"/>
      <c r="AS30" s="17"/>
      <c r="AT30" s="17"/>
      <c r="AU30" s="17"/>
      <c r="AV30" s="17"/>
      <c r="AW30" s="17">
        <v>2.5</v>
      </c>
      <c r="AX30" s="17"/>
      <c r="AY30" s="17"/>
      <c r="AZ30" s="17"/>
      <c r="BA30" s="17"/>
      <c r="BB30" s="17"/>
      <c r="BC30" s="17"/>
      <c r="BD30" s="17">
        <v>5</v>
      </c>
      <c r="BE30" s="17"/>
      <c r="BF30" s="17">
        <v>24.3</v>
      </c>
      <c r="BG30" s="17"/>
      <c r="BH30" s="17"/>
      <c r="BI30" s="17"/>
      <c r="BJ30" s="17"/>
      <c r="BK30" s="17"/>
      <c r="BL30" s="17">
        <v>1</v>
      </c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>
        <v>6.3</v>
      </c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>
        <v>6</v>
      </c>
      <c r="CP30" s="17"/>
      <c r="CQ30" s="17"/>
      <c r="CR30" s="17"/>
      <c r="CS30" s="17">
        <v>10.4</v>
      </c>
      <c r="CT30" s="17"/>
      <c r="CU30" s="17">
        <v>7</v>
      </c>
      <c r="CV30" s="17"/>
      <c r="CW30" s="17"/>
      <c r="CX30" s="17"/>
      <c r="CY30" s="17"/>
      <c r="CZ30" s="17"/>
      <c r="DA30" s="17"/>
      <c r="DB30" s="17"/>
      <c r="DC30" s="17"/>
      <c r="DD30" s="17">
        <v>6</v>
      </c>
      <c r="DE30" s="17"/>
      <c r="DF30" s="17"/>
      <c r="DG30" s="17"/>
      <c r="DH30" s="17">
        <v>6</v>
      </c>
      <c r="DI30" s="17"/>
      <c r="DJ30" s="17"/>
      <c r="DK30" s="17"/>
      <c r="DL30" s="17"/>
      <c r="DM30" s="17">
        <v>9.1999999999999993</v>
      </c>
      <c r="DN30" s="17"/>
      <c r="DO30" s="17"/>
      <c r="DP30" s="17">
        <v>6.3</v>
      </c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>
        <v>6.4</v>
      </c>
      <c r="EB30" s="17"/>
      <c r="EC30" s="17"/>
      <c r="ED30" s="17"/>
      <c r="EE30" s="17"/>
      <c r="EF30" s="17"/>
      <c r="EG30" s="17"/>
      <c r="EH30" s="17"/>
      <c r="EI30" s="17">
        <v>8</v>
      </c>
      <c r="EJ30" s="17"/>
      <c r="EK30" s="17">
        <v>5.5</v>
      </c>
      <c r="EL30" s="17"/>
      <c r="EM30" s="17"/>
      <c r="EN30" s="17">
        <v>10</v>
      </c>
      <c r="EO30" s="17"/>
      <c r="EP30" s="17"/>
      <c r="EQ30" s="17"/>
      <c r="ER30" s="17"/>
      <c r="ES30" s="17"/>
      <c r="ET30" s="17"/>
      <c r="EU30" s="17"/>
      <c r="EV30" s="17"/>
      <c r="EW30" s="17">
        <v>25.2</v>
      </c>
      <c r="EX30" s="17"/>
      <c r="EY30" s="17"/>
      <c r="EZ30" s="17"/>
      <c r="FA30" s="17"/>
      <c r="FB30" s="17"/>
      <c r="FC30" s="17"/>
      <c r="FD30" s="17"/>
      <c r="FE30" s="53">
        <v>11.2</v>
      </c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>
        <v>6</v>
      </c>
      <c r="GC30" s="17"/>
      <c r="GD30" s="17"/>
      <c r="GE30" s="17"/>
      <c r="GF30" s="17"/>
      <c r="GG30" s="17"/>
      <c r="GH30" s="17"/>
      <c r="GI30" s="24"/>
      <c r="GJ30" s="17">
        <v>6</v>
      </c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17"/>
      <c r="GY30" s="17"/>
      <c r="GZ30" s="24"/>
      <c r="HA30" s="17">
        <v>17</v>
      </c>
    </row>
    <row r="31" spans="1:209" x14ac:dyDescent="0.25">
      <c r="A31" s="10">
        <f t="shared" si="0"/>
        <v>28</v>
      </c>
      <c r="B31" s="24">
        <f>SUM(C31:L31)</f>
        <v>36</v>
      </c>
      <c r="C31" s="25"/>
      <c r="D31" s="26"/>
      <c r="E31" s="27"/>
      <c r="F31" s="28"/>
      <c r="G31" s="50"/>
      <c r="H31" s="29">
        <v>3</v>
      </c>
      <c r="I31" s="26"/>
      <c r="J31" s="27">
        <v>1</v>
      </c>
      <c r="K31" s="27">
        <v>28</v>
      </c>
      <c r="L31" s="26">
        <v>4</v>
      </c>
      <c r="M31" s="30" t="s">
        <v>159</v>
      </c>
      <c r="N31" s="30" t="s">
        <v>160</v>
      </c>
      <c r="O31" s="31">
        <v>1945</v>
      </c>
      <c r="P31" s="23">
        <f>SUM(S31:PS31)</f>
        <v>288.90000000000003</v>
      </c>
      <c r="Q31" s="24">
        <f>COUNTIF(S31:PS31,"&gt;0")</f>
        <v>36</v>
      </c>
      <c r="R31" s="24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32">
        <v>21.1</v>
      </c>
      <c r="AL31" s="17"/>
      <c r="AM31" s="17"/>
      <c r="AN31" s="32">
        <v>21.1</v>
      </c>
      <c r="AO31" s="17"/>
      <c r="AP31" s="17"/>
      <c r="AQ31" s="17"/>
      <c r="AR31" s="17"/>
      <c r="AS31" s="17"/>
      <c r="AT31" s="17">
        <v>10</v>
      </c>
      <c r="AU31" s="17"/>
      <c r="AV31" s="17"/>
      <c r="AW31" s="17">
        <v>2.5</v>
      </c>
      <c r="AX31" s="17"/>
      <c r="AY31" s="17"/>
      <c r="AZ31" s="17">
        <v>10</v>
      </c>
      <c r="BA31" s="17"/>
      <c r="BB31" s="17"/>
      <c r="BC31" s="17"/>
      <c r="BD31" s="17">
        <v>5</v>
      </c>
      <c r="BE31" s="17"/>
      <c r="BF31" s="17"/>
      <c r="BG31" s="17"/>
      <c r="BH31" s="17"/>
      <c r="BI31" s="17"/>
      <c r="BJ31" s="17"/>
      <c r="BK31" s="17"/>
      <c r="BL31" s="17">
        <v>1</v>
      </c>
      <c r="BM31" s="17"/>
      <c r="BN31" s="17"/>
      <c r="BO31" s="17">
        <v>5.8</v>
      </c>
      <c r="BP31" s="17"/>
      <c r="BQ31" s="17"/>
      <c r="BR31" s="17"/>
      <c r="BS31" s="17"/>
      <c r="BT31" s="17"/>
      <c r="BU31" s="17"/>
      <c r="BV31" s="17">
        <v>9.8000000000000007</v>
      </c>
      <c r="BW31" s="17"/>
      <c r="BX31" s="17"/>
      <c r="BY31" s="17">
        <v>6.3</v>
      </c>
      <c r="BZ31" s="17"/>
      <c r="CA31" s="17"/>
      <c r="CB31" s="17">
        <v>6</v>
      </c>
      <c r="CC31" s="17">
        <v>4</v>
      </c>
      <c r="CD31" s="17">
        <v>1.5</v>
      </c>
      <c r="CE31" s="17"/>
      <c r="CF31" s="17"/>
      <c r="CG31" s="17"/>
      <c r="CH31" s="17"/>
      <c r="CI31" s="17"/>
      <c r="CJ31" s="17"/>
      <c r="CK31" s="17"/>
      <c r="CL31" s="17">
        <v>5</v>
      </c>
      <c r="CM31" s="17"/>
      <c r="CN31" s="17"/>
      <c r="CO31" s="17"/>
      <c r="CP31" s="17"/>
      <c r="CQ31" s="17">
        <v>5.6</v>
      </c>
      <c r="CR31" s="17"/>
      <c r="CS31" s="17"/>
      <c r="CT31" s="17"/>
      <c r="CU31" s="17">
        <v>7</v>
      </c>
      <c r="CV31" s="17"/>
      <c r="CW31" s="17">
        <v>8.5</v>
      </c>
      <c r="CX31" s="17"/>
      <c r="CY31" s="17">
        <v>6.1</v>
      </c>
      <c r="CZ31" s="17">
        <v>5.4</v>
      </c>
      <c r="DA31" s="17"/>
      <c r="DB31" s="17">
        <v>5.7</v>
      </c>
      <c r="DC31" s="17"/>
      <c r="DD31" s="17">
        <v>6</v>
      </c>
      <c r="DE31" s="17"/>
      <c r="DF31" s="17"/>
      <c r="DG31" s="17"/>
      <c r="DH31" s="17"/>
      <c r="DI31" s="17"/>
      <c r="DJ31" s="17">
        <v>7.1</v>
      </c>
      <c r="DK31" s="17">
        <v>7.2</v>
      </c>
      <c r="DL31" s="17"/>
      <c r="DM31" s="17"/>
      <c r="DN31" s="17">
        <v>5.8</v>
      </c>
      <c r="DO31" s="17"/>
      <c r="DP31" s="17">
        <v>6.3</v>
      </c>
      <c r="DQ31" s="17"/>
      <c r="DR31" s="17">
        <v>1.5</v>
      </c>
      <c r="DS31" s="17"/>
      <c r="DT31" s="17"/>
      <c r="DU31" s="17"/>
      <c r="DV31" s="17"/>
      <c r="DW31" s="17"/>
      <c r="DX31" s="17"/>
      <c r="DY31" s="17"/>
      <c r="DZ31" s="17"/>
      <c r="EA31" s="17">
        <v>6.4</v>
      </c>
      <c r="EB31" s="17"/>
      <c r="EC31" s="17"/>
      <c r="ED31" s="17"/>
      <c r="EE31" s="17">
        <v>10</v>
      </c>
      <c r="EF31" s="17"/>
      <c r="EG31" s="17"/>
      <c r="EH31" s="17"/>
      <c r="EI31" s="17"/>
      <c r="EJ31" s="17"/>
      <c r="EK31" s="17"/>
      <c r="EL31" s="17"/>
      <c r="EM31" s="17"/>
      <c r="EN31" s="17">
        <v>10</v>
      </c>
      <c r="EO31" s="17"/>
      <c r="EP31" s="17"/>
      <c r="EQ31" s="17">
        <v>11.3</v>
      </c>
      <c r="ER31" s="17"/>
      <c r="ES31" s="17"/>
      <c r="ET31" s="17"/>
      <c r="EU31" s="17"/>
      <c r="EV31" s="17">
        <v>14.3</v>
      </c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>
        <v>10</v>
      </c>
      <c r="FH31" s="17"/>
      <c r="FI31" s="17">
        <v>10</v>
      </c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32">
        <v>21.1</v>
      </c>
      <c r="GA31" s="17"/>
      <c r="GB31" s="17"/>
      <c r="GC31" s="17"/>
      <c r="GD31" s="17"/>
      <c r="GE31" s="17"/>
      <c r="GF31" s="17">
        <v>10</v>
      </c>
      <c r="GG31" s="17"/>
      <c r="GH31" s="17"/>
      <c r="GI31" s="24"/>
      <c r="GJ31" s="17">
        <v>4.5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17"/>
      <c r="GY31" s="17"/>
      <c r="GZ31" s="24"/>
      <c r="HA31" s="17"/>
    </row>
    <row r="32" spans="1:209" x14ac:dyDescent="0.25">
      <c r="A32" s="10">
        <f t="shared" si="0"/>
        <v>29</v>
      </c>
      <c r="B32" s="24">
        <f>SUM(C32:L32)</f>
        <v>31</v>
      </c>
      <c r="C32" s="25"/>
      <c r="D32" s="26"/>
      <c r="E32" s="27"/>
      <c r="F32" s="28"/>
      <c r="G32" s="50"/>
      <c r="H32" s="29">
        <v>1</v>
      </c>
      <c r="I32" s="26"/>
      <c r="J32" s="27" t="s">
        <v>50</v>
      </c>
      <c r="K32" s="27">
        <v>30</v>
      </c>
      <c r="L32" s="26"/>
      <c r="M32" s="30" t="s">
        <v>257</v>
      </c>
      <c r="N32" s="30" t="s">
        <v>70</v>
      </c>
      <c r="O32" s="31">
        <v>1965</v>
      </c>
      <c r="P32" s="23">
        <f>SUM(S32:PS32)</f>
        <v>278.90000000000003</v>
      </c>
      <c r="Q32" s="24">
        <f>COUNTIF(S32:PS32,"&gt;0")</f>
        <v>31</v>
      </c>
      <c r="R32" s="24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v>11.5</v>
      </c>
      <c r="AD32" s="17"/>
      <c r="AE32" s="17"/>
      <c r="AF32" s="17"/>
      <c r="AG32" s="17"/>
      <c r="AH32" s="17"/>
      <c r="AI32" s="17"/>
      <c r="AJ32" s="17"/>
      <c r="AK32" s="32">
        <v>21.1</v>
      </c>
      <c r="AL32" s="17"/>
      <c r="AM32" s="17"/>
      <c r="AN32" s="17"/>
      <c r="AO32" s="17">
        <v>11.8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>
        <v>6</v>
      </c>
      <c r="BC32" s="17"/>
      <c r="BD32" s="17">
        <v>5</v>
      </c>
      <c r="BE32" s="17"/>
      <c r="BF32" s="17"/>
      <c r="BG32" s="17">
        <v>16.7</v>
      </c>
      <c r="BH32" s="17"/>
      <c r="BI32" s="17"/>
      <c r="BJ32" s="17"/>
      <c r="BK32" s="17"/>
      <c r="BL32" s="17"/>
      <c r="BM32" s="17"/>
      <c r="BN32" s="17">
        <v>8.6999999999999993</v>
      </c>
      <c r="BO32" s="17">
        <v>5.8</v>
      </c>
      <c r="BP32" s="17"/>
      <c r="BQ32" s="17"/>
      <c r="BR32" s="17"/>
      <c r="BS32" s="17"/>
      <c r="BT32" s="17"/>
      <c r="BU32" s="17">
        <v>6.3</v>
      </c>
      <c r="BV32" s="17"/>
      <c r="BW32" s="17">
        <v>7.4</v>
      </c>
      <c r="BX32" s="17"/>
      <c r="BY32" s="17"/>
      <c r="BZ32" s="17"/>
      <c r="CA32" s="17">
        <v>6.5</v>
      </c>
      <c r="CB32" s="17"/>
      <c r="CC32" s="17">
        <v>4</v>
      </c>
      <c r="CD32" s="17"/>
      <c r="CE32" s="17">
        <v>10.4</v>
      </c>
      <c r="CF32" s="17"/>
      <c r="CG32" s="17"/>
      <c r="CH32" s="17"/>
      <c r="CI32" s="17">
        <v>7.4</v>
      </c>
      <c r="CJ32" s="17"/>
      <c r="CK32" s="17"/>
      <c r="CL32" s="17"/>
      <c r="CM32" s="17"/>
      <c r="CN32" s="17">
        <v>8.5</v>
      </c>
      <c r="CO32" s="17">
        <v>6</v>
      </c>
      <c r="CP32" s="17"/>
      <c r="CQ32" s="17"/>
      <c r="CR32" s="17"/>
      <c r="CS32" s="17">
        <v>10.4</v>
      </c>
      <c r="CT32" s="17"/>
      <c r="CU32" s="17">
        <v>7</v>
      </c>
      <c r="CV32" s="17"/>
      <c r="CW32" s="17">
        <v>8.5</v>
      </c>
      <c r="CX32" s="17"/>
      <c r="CY32" s="17"/>
      <c r="CZ32" s="17">
        <v>5.4</v>
      </c>
      <c r="DA32" s="17"/>
      <c r="DB32" s="17"/>
      <c r="DC32" s="17"/>
      <c r="DD32" s="17">
        <v>6</v>
      </c>
      <c r="DE32" s="17"/>
      <c r="DF32" s="17"/>
      <c r="DG32" s="17"/>
      <c r="DH32" s="17"/>
      <c r="DI32" s="17"/>
      <c r="DJ32" s="17"/>
      <c r="DK32" s="17"/>
      <c r="DL32" s="17">
        <v>8.1999999999999993</v>
      </c>
      <c r="DM32" s="17"/>
      <c r="DN32" s="17"/>
      <c r="DO32" s="17"/>
      <c r="DP32" s="17"/>
      <c r="DQ32" s="17"/>
      <c r="DR32" s="17"/>
      <c r="DS32" s="17">
        <v>10</v>
      </c>
      <c r="DT32" s="17"/>
      <c r="DU32" s="17"/>
      <c r="DV32" s="17"/>
      <c r="DW32" s="17"/>
      <c r="DX32" s="17"/>
      <c r="DY32" s="17">
        <v>9.1999999999999993</v>
      </c>
      <c r="DZ32" s="17"/>
      <c r="EA32" s="17"/>
      <c r="EB32" s="17"/>
      <c r="EC32" s="17"/>
      <c r="ED32" s="17"/>
      <c r="EE32" s="17">
        <v>10</v>
      </c>
      <c r="EF32" s="17"/>
      <c r="EG32" s="17"/>
      <c r="EH32" s="17"/>
      <c r="EI32" s="17">
        <v>8</v>
      </c>
      <c r="EJ32" s="17"/>
      <c r="EK32" s="17"/>
      <c r="EL32" s="17"/>
      <c r="EM32" s="17"/>
      <c r="EN32" s="17">
        <v>10</v>
      </c>
      <c r="EO32" s="17"/>
      <c r="EP32" s="17"/>
      <c r="EQ32" s="17"/>
      <c r="ER32" s="17"/>
      <c r="ES32" s="17"/>
      <c r="ET32" s="17"/>
      <c r="EU32" s="17"/>
      <c r="EV32" s="17">
        <v>14.3</v>
      </c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>
        <v>10</v>
      </c>
      <c r="FH32" s="17"/>
      <c r="FI32" s="17"/>
      <c r="FJ32" s="17"/>
      <c r="FK32" s="17">
        <v>8.8000000000000007</v>
      </c>
      <c r="FL32" s="17"/>
      <c r="FM32" s="17"/>
      <c r="FN32" s="17"/>
      <c r="FO32" s="17"/>
      <c r="FP32" s="17"/>
      <c r="FQ32" s="17">
        <v>10</v>
      </c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24"/>
      <c r="GJ32" s="17"/>
      <c r="GK32" s="24"/>
      <c r="GL32" s="17"/>
      <c r="GM32" s="24"/>
      <c r="GN32" s="24"/>
      <c r="GO32" s="24"/>
      <c r="GP32" s="24"/>
      <c r="GQ32" s="24"/>
      <c r="GR32" s="17"/>
      <c r="GS32" s="24"/>
      <c r="GT32" s="24"/>
      <c r="GU32" s="24"/>
      <c r="GV32" s="24"/>
      <c r="GW32" s="24"/>
      <c r="GX32" s="17"/>
      <c r="GY32" s="17"/>
      <c r="GZ32" s="24"/>
      <c r="HA32" s="17"/>
    </row>
    <row r="33" spans="1:209" x14ac:dyDescent="0.25">
      <c r="A33" s="10">
        <f t="shared" si="0"/>
        <v>30</v>
      </c>
      <c r="B33" s="24">
        <f>SUM(C33:L33)</f>
        <v>35</v>
      </c>
      <c r="C33" s="25"/>
      <c r="D33" s="26"/>
      <c r="E33" s="27">
        <v>1</v>
      </c>
      <c r="F33" s="28"/>
      <c r="G33" s="50"/>
      <c r="H33" s="29">
        <v>1</v>
      </c>
      <c r="I33" s="26"/>
      <c r="J33" s="27">
        <v>2</v>
      </c>
      <c r="K33" s="27">
        <v>25</v>
      </c>
      <c r="L33" s="26">
        <v>6</v>
      </c>
      <c r="M33" s="30" t="s">
        <v>149</v>
      </c>
      <c r="N33" s="30" t="s">
        <v>47</v>
      </c>
      <c r="O33" s="31">
        <v>1970</v>
      </c>
      <c r="P33" s="23">
        <f>SUM(S33:PS33)</f>
        <v>274.7</v>
      </c>
      <c r="Q33" s="24">
        <f>COUNTIF(S33:PS33,"&gt;0")+1</f>
        <v>35</v>
      </c>
      <c r="R33" s="24"/>
      <c r="S33" s="17"/>
      <c r="T33" s="17"/>
      <c r="U33" s="17"/>
      <c r="V33" s="17"/>
      <c r="W33" s="17"/>
      <c r="X33" s="17"/>
      <c r="Y33" s="17">
        <v>8.5</v>
      </c>
      <c r="Z33" s="17"/>
      <c r="AA33" s="17"/>
      <c r="AB33" s="17"/>
      <c r="AC33" s="17">
        <v>11.5</v>
      </c>
      <c r="AD33" s="17"/>
      <c r="AE33" s="17"/>
      <c r="AF33" s="17">
        <v>8</v>
      </c>
      <c r="AG33" s="17"/>
      <c r="AH33" s="17"/>
      <c r="AI33" s="17">
        <v>10.9</v>
      </c>
      <c r="AJ33" s="17"/>
      <c r="AK33" s="17">
        <v>14.2</v>
      </c>
      <c r="AL33" s="17"/>
      <c r="AM33" s="17"/>
      <c r="AN33" s="17"/>
      <c r="AO33" s="17">
        <v>11.8</v>
      </c>
      <c r="AP33" s="17"/>
      <c r="AQ33" s="17"/>
      <c r="AR33" s="17"/>
      <c r="AS33" s="17"/>
      <c r="AT33" s="17">
        <v>1.6</v>
      </c>
      <c r="AU33" s="17"/>
      <c r="AV33" s="17"/>
      <c r="AW33" s="17"/>
      <c r="AX33" s="17"/>
      <c r="AY33" s="17">
        <v>3.1</v>
      </c>
      <c r="AZ33" s="17"/>
      <c r="BA33" s="17"/>
      <c r="BB33" s="17"/>
      <c r="BC33" s="17"/>
      <c r="BD33" s="17"/>
      <c r="BE33" s="17"/>
      <c r="BF33" s="17"/>
      <c r="BG33" s="17"/>
      <c r="BH33" s="17"/>
      <c r="BI33" s="17">
        <v>1</v>
      </c>
      <c r="BJ33" s="17"/>
      <c r="BK33" s="17"/>
      <c r="BL33" s="17"/>
      <c r="BM33" s="17"/>
      <c r="BN33" s="17"/>
      <c r="BO33" s="17"/>
      <c r="BP33" s="17"/>
      <c r="BQ33" s="17"/>
      <c r="BR33" s="17">
        <v>6.9</v>
      </c>
      <c r="BS33" s="17"/>
      <c r="BT33" s="17"/>
      <c r="BU33" s="17"/>
      <c r="BV33" s="17"/>
      <c r="BW33" s="17"/>
      <c r="BX33" s="17"/>
      <c r="BY33" s="17"/>
      <c r="BZ33" s="17"/>
      <c r="CA33" s="17"/>
      <c r="CB33" s="17">
        <v>6</v>
      </c>
      <c r="CC33" s="17"/>
      <c r="CD33" s="17">
        <v>1.7</v>
      </c>
      <c r="CE33" s="17">
        <v>10.4</v>
      </c>
      <c r="CF33" s="17"/>
      <c r="CG33" s="17"/>
      <c r="CH33" s="17"/>
      <c r="CI33" s="17"/>
      <c r="CJ33" s="17"/>
      <c r="CK33" s="17"/>
      <c r="CL33" s="17"/>
      <c r="CM33" s="17"/>
      <c r="CN33" s="17">
        <v>8.5</v>
      </c>
      <c r="CO33" s="17"/>
      <c r="CP33" s="17"/>
      <c r="CQ33" s="17"/>
      <c r="CR33" s="17"/>
      <c r="CS33" s="17"/>
      <c r="CT33" s="17"/>
      <c r="CU33" s="17"/>
      <c r="CV33" s="17"/>
      <c r="CW33" s="17">
        <v>8.5</v>
      </c>
      <c r="CX33" s="17"/>
      <c r="CY33" s="17"/>
      <c r="CZ33" s="17">
        <v>5.4</v>
      </c>
      <c r="DA33" s="17">
        <v>10</v>
      </c>
      <c r="DB33" s="17"/>
      <c r="DC33" s="17"/>
      <c r="DD33" s="17">
        <v>6</v>
      </c>
      <c r="DE33" s="17"/>
      <c r="DF33" s="17"/>
      <c r="DG33" s="17"/>
      <c r="DH33" s="17"/>
      <c r="DI33" s="17"/>
      <c r="DJ33" s="17">
        <v>7.1</v>
      </c>
      <c r="DK33" s="17"/>
      <c r="DL33" s="17">
        <v>8.1999999999999993</v>
      </c>
      <c r="DM33" s="17"/>
      <c r="DN33" s="17">
        <v>5.8</v>
      </c>
      <c r="DO33" s="17"/>
      <c r="DP33" s="17"/>
      <c r="DQ33" s="17"/>
      <c r="DR33" s="17">
        <v>1.5</v>
      </c>
      <c r="DS33" s="17"/>
      <c r="DT33" s="17"/>
      <c r="DU33" s="17"/>
      <c r="DV33" s="17"/>
      <c r="DW33" s="17"/>
      <c r="DX33" s="17"/>
      <c r="DY33" s="17"/>
      <c r="DZ33" s="17"/>
      <c r="EA33" s="17">
        <v>6.4</v>
      </c>
      <c r="EB33" s="17"/>
      <c r="EC33" s="17"/>
      <c r="ED33" s="17"/>
      <c r="EE33" s="17"/>
      <c r="EF33" s="17"/>
      <c r="EG33" s="17"/>
      <c r="EH33" s="17"/>
      <c r="EI33" s="17"/>
      <c r="EJ33" s="17"/>
      <c r="EK33" s="17">
        <v>5.5</v>
      </c>
      <c r="EL33" s="17"/>
      <c r="EM33" s="17"/>
      <c r="EN33" s="17">
        <v>10</v>
      </c>
      <c r="EO33" s="17">
        <v>2</v>
      </c>
      <c r="EP33" s="17"/>
      <c r="EQ33" s="17">
        <v>11.3</v>
      </c>
      <c r="ER33" s="17"/>
      <c r="ES33" s="17">
        <v>21.6</v>
      </c>
      <c r="ET33" s="17"/>
      <c r="EU33" s="17"/>
      <c r="EV33" s="17"/>
      <c r="EW33" s="17"/>
      <c r="EX33" s="17"/>
      <c r="EY33" s="17"/>
      <c r="EZ33" s="17"/>
      <c r="FA33" s="17"/>
      <c r="FB33" s="17"/>
      <c r="FC33" s="17">
        <v>8.1999999999999993</v>
      </c>
      <c r="FD33" s="17"/>
      <c r="FE33" s="17"/>
      <c r="FF33" s="17"/>
      <c r="FG33" s="17">
        <v>10</v>
      </c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>
        <v>6</v>
      </c>
      <c r="FS33" s="17"/>
      <c r="FT33" s="17"/>
      <c r="FU33" s="17"/>
      <c r="FV33" s="17"/>
      <c r="FW33" s="17"/>
      <c r="FX33" s="17"/>
      <c r="FY33" s="17"/>
      <c r="FZ33" s="32">
        <v>21.1</v>
      </c>
      <c r="GA33" s="17"/>
      <c r="GB33" s="17">
        <v>6</v>
      </c>
      <c r="GC33" s="24"/>
      <c r="GD33" s="17"/>
      <c r="GE33" s="24"/>
      <c r="GF33" s="17">
        <v>10</v>
      </c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17"/>
      <c r="GY33" s="17"/>
      <c r="GZ33" s="24"/>
      <c r="HA33" s="17"/>
    </row>
    <row r="34" spans="1:209" x14ac:dyDescent="0.25">
      <c r="A34" s="10">
        <f t="shared" si="0"/>
        <v>31</v>
      </c>
      <c r="B34" s="24">
        <f>SUM(C34:L34)</f>
        <v>34</v>
      </c>
      <c r="C34" s="25"/>
      <c r="D34" s="26"/>
      <c r="E34" s="27"/>
      <c r="F34" s="28"/>
      <c r="G34" s="50"/>
      <c r="H34" s="29">
        <v>1</v>
      </c>
      <c r="I34" s="26"/>
      <c r="J34" s="27">
        <v>3</v>
      </c>
      <c r="K34" s="27">
        <v>29</v>
      </c>
      <c r="L34" s="26">
        <v>1</v>
      </c>
      <c r="M34" s="30" t="s">
        <v>59</v>
      </c>
      <c r="N34" s="30" t="s">
        <v>60</v>
      </c>
      <c r="O34" s="31">
        <v>1982</v>
      </c>
      <c r="P34" s="23">
        <f>SUM(S34:PS34)</f>
        <v>273.70000000000005</v>
      </c>
      <c r="Q34" s="24">
        <f>COUNTIF(S34:PS34,"&gt;0")</f>
        <v>34</v>
      </c>
      <c r="R34" s="24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>
        <v>2.5</v>
      </c>
      <c r="AX34" s="17">
        <v>12.3</v>
      </c>
      <c r="AY34" s="17"/>
      <c r="AZ34" s="17"/>
      <c r="BA34" s="17">
        <v>1.5</v>
      </c>
      <c r="BB34" s="17">
        <v>6</v>
      </c>
      <c r="BC34" s="17"/>
      <c r="BD34" s="17"/>
      <c r="BE34" s="17"/>
      <c r="BF34" s="17"/>
      <c r="BG34" s="17">
        <v>16.7</v>
      </c>
      <c r="BH34" s="17"/>
      <c r="BI34" s="17"/>
      <c r="BJ34" s="17"/>
      <c r="BK34" s="17"/>
      <c r="BL34" s="17">
        <v>1</v>
      </c>
      <c r="BM34" s="17">
        <v>7</v>
      </c>
      <c r="BN34" s="17"/>
      <c r="BO34" s="17">
        <v>5.8</v>
      </c>
      <c r="BP34" s="17"/>
      <c r="BQ34" s="17">
        <v>1.6</v>
      </c>
      <c r="BR34" s="17"/>
      <c r="BS34" s="17">
        <v>9.8000000000000007</v>
      </c>
      <c r="BT34" s="17"/>
      <c r="BU34" s="17">
        <v>6.3</v>
      </c>
      <c r="BV34" s="17"/>
      <c r="BW34" s="17">
        <v>7.4</v>
      </c>
      <c r="BX34" s="17"/>
      <c r="BY34" s="17"/>
      <c r="BZ34" s="17"/>
      <c r="CA34" s="17">
        <v>6.5</v>
      </c>
      <c r="CB34" s="17">
        <v>6</v>
      </c>
      <c r="CC34" s="17">
        <v>4</v>
      </c>
      <c r="CD34" s="17"/>
      <c r="CE34" s="17"/>
      <c r="CF34" s="17"/>
      <c r="CG34" s="17">
        <v>6</v>
      </c>
      <c r="CH34" s="17"/>
      <c r="CI34" s="17">
        <v>7.4</v>
      </c>
      <c r="CJ34" s="17"/>
      <c r="CK34" s="17"/>
      <c r="CL34" s="17"/>
      <c r="CM34" s="17"/>
      <c r="CN34" s="17">
        <v>8.5</v>
      </c>
      <c r="CO34" s="17"/>
      <c r="CP34" s="17"/>
      <c r="CQ34" s="17">
        <v>5.6</v>
      </c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>
        <v>2</v>
      </c>
      <c r="EP34" s="17"/>
      <c r="EQ34" s="17">
        <v>11.3</v>
      </c>
      <c r="ER34" s="17"/>
      <c r="ES34" s="17"/>
      <c r="ET34" s="17"/>
      <c r="EU34" s="17"/>
      <c r="EV34" s="17">
        <v>14.3</v>
      </c>
      <c r="EW34" s="17"/>
      <c r="EX34" s="17"/>
      <c r="EY34" s="17">
        <v>12.6</v>
      </c>
      <c r="EZ34" s="17"/>
      <c r="FA34" s="17"/>
      <c r="FB34" s="17"/>
      <c r="FC34" s="17">
        <v>8.1999999999999993</v>
      </c>
      <c r="FD34" s="17"/>
      <c r="FE34" s="17"/>
      <c r="FF34" s="17"/>
      <c r="FG34" s="17">
        <v>10</v>
      </c>
      <c r="FH34" s="17"/>
      <c r="FI34" s="17"/>
      <c r="FJ34" s="17">
        <v>9.4</v>
      </c>
      <c r="FK34" s="17"/>
      <c r="FL34" s="17"/>
      <c r="FM34" s="17"/>
      <c r="FN34" s="17"/>
      <c r="FO34" s="17"/>
      <c r="FP34" s="17"/>
      <c r="FQ34" s="17">
        <v>10</v>
      </c>
      <c r="FR34" s="17"/>
      <c r="FS34" s="17"/>
      <c r="FT34" s="17">
        <v>11.4</v>
      </c>
      <c r="FU34" s="17"/>
      <c r="FV34" s="17"/>
      <c r="FW34" s="17"/>
      <c r="FX34" s="17"/>
      <c r="FY34" s="17"/>
      <c r="FZ34" s="32">
        <v>21.1</v>
      </c>
      <c r="GA34" s="17"/>
      <c r="GB34" s="17">
        <v>6</v>
      </c>
      <c r="GC34" s="17"/>
      <c r="GD34" s="17">
        <v>5</v>
      </c>
      <c r="GE34" s="17"/>
      <c r="GF34" s="17"/>
      <c r="GG34" s="17"/>
      <c r="GH34" s="17"/>
      <c r="GI34" s="24"/>
      <c r="GJ34" s="17">
        <v>6</v>
      </c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17">
        <v>7.5</v>
      </c>
      <c r="GY34" s="17"/>
      <c r="GZ34" s="24"/>
      <c r="HA34" s="17">
        <v>17</v>
      </c>
    </row>
    <row r="35" spans="1:209" x14ac:dyDescent="0.25">
      <c r="A35" s="10">
        <f t="shared" si="0"/>
        <v>32</v>
      </c>
      <c r="B35" s="24">
        <f>SUM(C35:L35)</f>
        <v>17</v>
      </c>
      <c r="C35" s="18"/>
      <c r="D35" s="26"/>
      <c r="E35" s="27"/>
      <c r="F35" s="28">
        <v>1</v>
      </c>
      <c r="G35" s="50">
        <v>1</v>
      </c>
      <c r="H35" s="29">
        <v>2</v>
      </c>
      <c r="I35" s="26"/>
      <c r="J35" s="27"/>
      <c r="K35" s="27">
        <v>13</v>
      </c>
      <c r="L35" s="26"/>
      <c r="M35" s="30" t="s">
        <v>79</v>
      </c>
      <c r="N35" s="30" t="s">
        <v>80</v>
      </c>
      <c r="O35" s="31">
        <v>1976</v>
      </c>
      <c r="P35" s="23">
        <f>SUM(S35:PS35)</f>
        <v>271.39999999999998</v>
      </c>
      <c r="Q35" s="24">
        <f>COUNTIF(S35:PS35,"&gt;0")</f>
        <v>17</v>
      </c>
      <c r="R35" s="24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46">
        <v>42.2</v>
      </c>
      <c r="AH35" s="17"/>
      <c r="AI35" s="17"/>
      <c r="AJ35" s="17"/>
      <c r="AK35" s="32">
        <v>21.1</v>
      </c>
      <c r="AL35" s="17"/>
      <c r="AM35" s="17"/>
      <c r="AN35" s="17">
        <v>30</v>
      </c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>
        <v>24.3</v>
      </c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>
        <v>6.3</v>
      </c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>
        <v>10.4</v>
      </c>
      <c r="CT35" s="17"/>
      <c r="CU35" s="17">
        <v>7</v>
      </c>
      <c r="CV35" s="17"/>
      <c r="CW35" s="17"/>
      <c r="CX35" s="17"/>
      <c r="CY35" s="17"/>
      <c r="CZ35" s="17"/>
      <c r="DA35" s="17"/>
      <c r="DB35" s="17"/>
      <c r="DC35" s="17"/>
      <c r="DD35" s="17">
        <v>6</v>
      </c>
      <c r="DE35" s="17"/>
      <c r="DF35" s="17"/>
      <c r="DG35" s="17"/>
      <c r="DH35" s="17">
        <v>6</v>
      </c>
      <c r="DI35" s="17"/>
      <c r="DJ35" s="17"/>
      <c r="DK35" s="17"/>
      <c r="DL35" s="17"/>
      <c r="DM35" s="17">
        <v>9.1999999999999993</v>
      </c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>
        <v>10</v>
      </c>
      <c r="EO35" s="17"/>
      <c r="EP35" s="17"/>
      <c r="EQ35" s="17"/>
      <c r="ER35" s="17"/>
      <c r="ES35" s="17"/>
      <c r="ET35" s="17"/>
      <c r="EU35" s="17"/>
      <c r="EV35" s="17">
        <v>14.3</v>
      </c>
      <c r="EW35" s="17">
        <v>25.2</v>
      </c>
      <c r="EX35" s="17"/>
      <c r="EY35" s="17"/>
      <c r="EZ35" s="17"/>
      <c r="FA35" s="17"/>
      <c r="FB35" s="17"/>
      <c r="FC35" s="17"/>
      <c r="FD35" s="17"/>
      <c r="FE35" s="53">
        <v>11.3</v>
      </c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32">
        <v>21.1</v>
      </c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24"/>
      <c r="GD35" s="17"/>
      <c r="GE35" s="24"/>
      <c r="GF35" s="17">
        <v>10</v>
      </c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17"/>
      <c r="GY35" s="17"/>
      <c r="GZ35" s="24"/>
      <c r="HA35" s="17">
        <v>17</v>
      </c>
    </row>
    <row r="36" spans="1:209" x14ac:dyDescent="0.25">
      <c r="A36" s="10">
        <f t="shared" si="0"/>
        <v>33</v>
      </c>
      <c r="B36" s="24">
        <f>SUM(C36:L36)</f>
        <v>30</v>
      </c>
      <c r="C36" s="25"/>
      <c r="D36" s="26"/>
      <c r="E36" s="27"/>
      <c r="F36" s="28"/>
      <c r="G36" s="50"/>
      <c r="H36" s="29">
        <v>2</v>
      </c>
      <c r="I36" s="26"/>
      <c r="J36" s="27">
        <v>3</v>
      </c>
      <c r="K36" s="27">
        <v>24</v>
      </c>
      <c r="L36" s="26">
        <v>1</v>
      </c>
      <c r="M36" s="30" t="s">
        <v>222</v>
      </c>
      <c r="N36" s="30" t="s">
        <v>225</v>
      </c>
      <c r="O36" s="31">
        <v>1985</v>
      </c>
      <c r="P36" s="23">
        <f>SUM(S36:PS36)</f>
        <v>258.2</v>
      </c>
      <c r="Q36" s="24">
        <f>COUNTIF(S36:PS36,"&gt;0")</f>
        <v>30</v>
      </c>
      <c r="R36" s="24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>
        <v>11.5</v>
      </c>
      <c r="AD36" s="17"/>
      <c r="AE36" s="17"/>
      <c r="AF36" s="17"/>
      <c r="AG36" s="17"/>
      <c r="AH36" s="17"/>
      <c r="AI36" s="17"/>
      <c r="AJ36" s="17">
        <v>10</v>
      </c>
      <c r="AK36" s="32">
        <v>21.1</v>
      </c>
      <c r="AL36" s="17"/>
      <c r="AM36" s="17"/>
      <c r="AN36" s="17"/>
      <c r="AO36" s="17">
        <v>11.8</v>
      </c>
      <c r="AP36" s="17"/>
      <c r="AQ36" s="17"/>
      <c r="AR36" s="17"/>
      <c r="AS36" s="17"/>
      <c r="AT36" s="17"/>
      <c r="AU36" s="17"/>
      <c r="AV36" s="17"/>
      <c r="AW36" s="17">
        <v>2.5</v>
      </c>
      <c r="AX36" s="17"/>
      <c r="AY36" s="17"/>
      <c r="AZ36" s="17">
        <v>10</v>
      </c>
      <c r="BA36" s="17"/>
      <c r="BB36" s="17"/>
      <c r="BC36" s="17"/>
      <c r="BD36" s="17">
        <v>5</v>
      </c>
      <c r="BE36" s="17"/>
      <c r="BF36" s="17"/>
      <c r="BG36" s="17"/>
      <c r="BH36" s="17">
        <v>7.5</v>
      </c>
      <c r="BI36" s="17"/>
      <c r="BJ36" s="17">
        <v>6.5</v>
      </c>
      <c r="BK36" s="17"/>
      <c r="BL36" s="17">
        <v>1</v>
      </c>
      <c r="BM36" s="17"/>
      <c r="BN36" s="17"/>
      <c r="BO36" s="17">
        <v>5.8</v>
      </c>
      <c r="BP36" s="17"/>
      <c r="BQ36" s="17"/>
      <c r="BR36" s="17"/>
      <c r="BS36" s="17"/>
      <c r="BT36" s="17"/>
      <c r="BU36" s="17"/>
      <c r="BV36" s="17">
        <v>9.8000000000000007</v>
      </c>
      <c r="BW36" s="17"/>
      <c r="BX36" s="17"/>
      <c r="BY36" s="17">
        <v>6.3</v>
      </c>
      <c r="BZ36" s="17"/>
      <c r="CA36" s="17"/>
      <c r="CB36" s="17"/>
      <c r="CC36" s="17">
        <v>4</v>
      </c>
      <c r="CD36" s="17"/>
      <c r="CE36" s="17">
        <v>10.4</v>
      </c>
      <c r="CF36" s="17">
        <v>12.2</v>
      </c>
      <c r="CG36" s="17"/>
      <c r="CH36" s="17"/>
      <c r="CI36" s="17"/>
      <c r="CJ36" s="17"/>
      <c r="CK36" s="17"/>
      <c r="CL36" s="17"/>
      <c r="CM36" s="17"/>
      <c r="CN36" s="17">
        <v>8.5</v>
      </c>
      <c r="CO36" s="17"/>
      <c r="CP36" s="17"/>
      <c r="CQ36" s="17">
        <v>5.6</v>
      </c>
      <c r="CR36" s="17"/>
      <c r="CS36" s="17"/>
      <c r="CT36" s="17"/>
      <c r="CU36" s="17">
        <v>7</v>
      </c>
      <c r="CV36" s="17"/>
      <c r="CW36" s="17"/>
      <c r="CX36" s="17"/>
      <c r="CY36" s="17"/>
      <c r="CZ36" s="17">
        <v>5.4</v>
      </c>
      <c r="DA36" s="17"/>
      <c r="DB36" s="17"/>
      <c r="DC36" s="17"/>
      <c r="DD36" s="17">
        <v>6</v>
      </c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>
        <v>10</v>
      </c>
      <c r="FH36" s="17"/>
      <c r="FI36" s="17">
        <v>10</v>
      </c>
      <c r="FJ36" s="17"/>
      <c r="FK36" s="17"/>
      <c r="FL36" s="17"/>
      <c r="FM36" s="17"/>
      <c r="FN36" s="17"/>
      <c r="FO36" s="17">
        <v>11</v>
      </c>
      <c r="FP36" s="17"/>
      <c r="FQ36" s="17">
        <v>10</v>
      </c>
      <c r="FR36" s="17"/>
      <c r="FS36" s="17"/>
      <c r="FT36" s="17">
        <v>11.4</v>
      </c>
      <c r="FU36" s="17"/>
      <c r="FV36" s="17"/>
      <c r="FW36" s="17"/>
      <c r="FX36" s="17"/>
      <c r="FY36" s="17"/>
      <c r="FZ36" s="32">
        <v>21.1</v>
      </c>
      <c r="GA36" s="17"/>
      <c r="GB36" s="17">
        <v>6</v>
      </c>
      <c r="GC36" s="17"/>
      <c r="GD36" s="17">
        <v>5</v>
      </c>
      <c r="GE36" s="17"/>
      <c r="GF36" s="17"/>
      <c r="GG36" s="17"/>
      <c r="GH36" s="17"/>
      <c r="GI36" s="24"/>
      <c r="GJ36" s="17"/>
      <c r="GK36" s="24"/>
      <c r="GL36" s="17">
        <v>5.8</v>
      </c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17"/>
      <c r="GY36" s="17"/>
      <c r="GZ36" s="24"/>
      <c r="HA36" s="17"/>
    </row>
    <row r="37" spans="1:209" x14ac:dyDescent="0.25">
      <c r="A37" s="10">
        <f t="shared" si="0"/>
        <v>34</v>
      </c>
      <c r="B37" s="24">
        <f>SUM(C37:L37)</f>
        <v>27</v>
      </c>
      <c r="C37" s="25"/>
      <c r="D37" s="26"/>
      <c r="E37" s="27"/>
      <c r="F37" s="28"/>
      <c r="G37" s="50"/>
      <c r="H37" s="29">
        <v>2</v>
      </c>
      <c r="I37" s="26"/>
      <c r="J37" s="27"/>
      <c r="K37" s="27">
        <v>23</v>
      </c>
      <c r="L37" s="26">
        <v>2</v>
      </c>
      <c r="M37" s="30" t="s">
        <v>44</v>
      </c>
      <c r="N37" s="30" t="s">
        <v>187</v>
      </c>
      <c r="O37" s="31">
        <v>1945</v>
      </c>
      <c r="P37" s="23">
        <f>SUM(S37:PS37)</f>
        <v>254.2</v>
      </c>
      <c r="Q37" s="24">
        <f>COUNTIF(S37:PS37,"&gt;0")</f>
        <v>27</v>
      </c>
      <c r="R37" s="24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11.5</v>
      </c>
      <c r="AD37" s="17"/>
      <c r="AE37" s="17"/>
      <c r="AF37" s="17">
        <v>8</v>
      </c>
      <c r="AG37" s="17"/>
      <c r="AH37" s="17"/>
      <c r="AI37" s="17">
        <v>10.9</v>
      </c>
      <c r="AJ37" s="17"/>
      <c r="AK37" s="32">
        <v>21.1</v>
      </c>
      <c r="AL37" s="17"/>
      <c r="AM37" s="17"/>
      <c r="AN37" s="17"/>
      <c r="AO37" s="17">
        <v>11.8</v>
      </c>
      <c r="AP37" s="17"/>
      <c r="AQ37" s="17"/>
      <c r="AR37" s="17"/>
      <c r="AS37" s="17"/>
      <c r="AT37" s="17"/>
      <c r="AU37" s="17"/>
      <c r="AV37" s="17"/>
      <c r="AW37" s="17">
        <v>2.5</v>
      </c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>
        <v>8.6999999999999993</v>
      </c>
      <c r="BO37" s="17">
        <v>5.8</v>
      </c>
      <c r="BP37" s="17"/>
      <c r="BQ37" s="17"/>
      <c r="BR37" s="17"/>
      <c r="BS37" s="17"/>
      <c r="BT37" s="17"/>
      <c r="BU37" s="17">
        <v>6.3</v>
      </c>
      <c r="BV37" s="17"/>
      <c r="BW37" s="17"/>
      <c r="BX37" s="17"/>
      <c r="BY37" s="17"/>
      <c r="BZ37" s="17"/>
      <c r="CA37" s="17">
        <v>6.5</v>
      </c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>
        <v>7.1</v>
      </c>
      <c r="CN37" s="17">
        <v>8.5</v>
      </c>
      <c r="CO37" s="17"/>
      <c r="CP37" s="17"/>
      <c r="CQ37" s="17">
        <v>5.6</v>
      </c>
      <c r="CR37" s="17"/>
      <c r="CS37" s="17">
        <v>10.4</v>
      </c>
      <c r="CT37" s="17"/>
      <c r="CU37" s="17">
        <v>7</v>
      </c>
      <c r="CV37" s="17"/>
      <c r="CW37" s="17"/>
      <c r="CX37" s="17"/>
      <c r="CY37" s="17"/>
      <c r="CZ37" s="17"/>
      <c r="DA37" s="17"/>
      <c r="DB37" s="17"/>
      <c r="DC37" s="17"/>
      <c r="DD37" s="17">
        <v>6</v>
      </c>
      <c r="DE37" s="17"/>
      <c r="DF37" s="17"/>
      <c r="DG37" s="17"/>
      <c r="DH37" s="17"/>
      <c r="DI37" s="17"/>
      <c r="DJ37" s="17"/>
      <c r="DK37" s="17"/>
      <c r="DL37" s="17">
        <v>8.1999999999999993</v>
      </c>
      <c r="DM37" s="17"/>
      <c r="DN37" s="17"/>
      <c r="DO37" s="17"/>
      <c r="DP37" s="17"/>
      <c r="DQ37" s="17"/>
      <c r="DR37" s="17">
        <v>1.5</v>
      </c>
      <c r="DS37" s="17"/>
      <c r="DT37" s="17"/>
      <c r="DU37" s="17"/>
      <c r="DV37" s="17"/>
      <c r="DW37" s="17"/>
      <c r="DX37" s="17"/>
      <c r="DY37" s="17"/>
      <c r="DZ37" s="17">
        <v>12</v>
      </c>
      <c r="EA37" s="17"/>
      <c r="EB37" s="17"/>
      <c r="EC37" s="17"/>
      <c r="ED37" s="17"/>
      <c r="EE37" s="17">
        <v>10</v>
      </c>
      <c r="EF37" s="17"/>
      <c r="EG37" s="17"/>
      <c r="EH37" s="17"/>
      <c r="EI37" s="17">
        <v>8</v>
      </c>
      <c r="EJ37" s="17"/>
      <c r="EK37" s="17"/>
      <c r="EL37" s="17"/>
      <c r="EM37" s="17"/>
      <c r="EN37" s="17">
        <v>10</v>
      </c>
      <c r="EO37" s="17"/>
      <c r="EP37" s="17"/>
      <c r="EQ37" s="17"/>
      <c r="ER37" s="17"/>
      <c r="ES37" s="17"/>
      <c r="ET37" s="17"/>
      <c r="EU37" s="17"/>
      <c r="EV37" s="17">
        <v>14.3</v>
      </c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>
        <v>10</v>
      </c>
      <c r="FH37" s="17"/>
      <c r="FI37" s="17">
        <v>10</v>
      </c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>
        <v>11.4</v>
      </c>
      <c r="FU37" s="17"/>
      <c r="FV37" s="17"/>
      <c r="FW37" s="17"/>
      <c r="FX37" s="17"/>
      <c r="FY37" s="17"/>
      <c r="FZ37" s="32">
        <v>21.1</v>
      </c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17"/>
      <c r="GY37" s="17"/>
      <c r="GZ37" s="24"/>
      <c r="HA37" s="17"/>
    </row>
    <row r="38" spans="1:209" x14ac:dyDescent="0.25">
      <c r="A38" s="10">
        <f t="shared" si="0"/>
        <v>35</v>
      </c>
      <c r="B38" s="24">
        <f>SUM(C38:L38)</f>
        <v>31</v>
      </c>
      <c r="C38" s="25"/>
      <c r="D38" s="26"/>
      <c r="E38" s="27"/>
      <c r="F38" s="28"/>
      <c r="G38" s="50"/>
      <c r="H38" s="29">
        <v>2</v>
      </c>
      <c r="I38" s="26"/>
      <c r="J38" s="27">
        <v>3</v>
      </c>
      <c r="K38" s="27">
        <v>24</v>
      </c>
      <c r="L38" s="26">
        <v>2</v>
      </c>
      <c r="M38" s="30" t="s">
        <v>122</v>
      </c>
      <c r="N38" s="30" t="s">
        <v>93</v>
      </c>
      <c r="O38" s="31">
        <v>1983</v>
      </c>
      <c r="P38" s="23">
        <f>SUM(S38:PS38)</f>
        <v>251.4</v>
      </c>
      <c r="Q38" s="24">
        <f>COUNTIF(S38:PS38,"&gt;0")</f>
        <v>31</v>
      </c>
      <c r="R38" s="24"/>
      <c r="S38" s="17"/>
      <c r="T38" s="17"/>
      <c r="U38" s="32">
        <v>21.1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32">
        <v>21.1</v>
      </c>
      <c r="AL38" s="17"/>
      <c r="AM38" s="17"/>
      <c r="AN38" s="17"/>
      <c r="AO38" s="17">
        <v>11.8</v>
      </c>
      <c r="AP38" s="17"/>
      <c r="AQ38" s="17"/>
      <c r="AR38" s="17"/>
      <c r="AS38" s="17"/>
      <c r="AT38" s="17">
        <v>1.6</v>
      </c>
      <c r="AU38" s="17"/>
      <c r="AV38" s="17">
        <v>5</v>
      </c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>
        <v>16.7</v>
      </c>
      <c r="BH38" s="17"/>
      <c r="BI38" s="17"/>
      <c r="BJ38" s="17"/>
      <c r="BK38" s="17"/>
      <c r="BL38" s="17">
        <v>1</v>
      </c>
      <c r="BM38" s="17"/>
      <c r="BN38" s="17"/>
      <c r="BO38" s="17">
        <v>5.8</v>
      </c>
      <c r="BP38" s="17"/>
      <c r="BQ38" s="17"/>
      <c r="BR38" s="17"/>
      <c r="BS38" s="17"/>
      <c r="BT38" s="17"/>
      <c r="BU38" s="17"/>
      <c r="BV38" s="17"/>
      <c r="BW38" s="17"/>
      <c r="BX38" s="17"/>
      <c r="BY38" s="17">
        <v>6.3</v>
      </c>
      <c r="BZ38" s="17"/>
      <c r="CA38" s="17"/>
      <c r="CB38" s="17"/>
      <c r="CC38" s="17">
        <v>4</v>
      </c>
      <c r="CD38" s="17"/>
      <c r="CE38" s="17"/>
      <c r="CF38" s="17">
        <v>12.2</v>
      </c>
      <c r="CG38" s="17"/>
      <c r="CH38" s="17"/>
      <c r="CI38" s="17"/>
      <c r="CJ38" s="17"/>
      <c r="CK38" s="17"/>
      <c r="CL38" s="17">
        <v>5</v>
      </c>
      <c r="CM38" s="17"/>
      <c r="CN38" s="17">
        <v>8.5</v>
      </c>
      <c r="CO38" s="17"/>
      <c r="CP38" s="17"/>
      <c r="CQ38" s="17">
        <v>5.6</v>
      </c>
      <c r="CR38" s="17"/>
      <c r="CS38" s="17"/>
      <c r="CT38" s="17"/>
      <c r="CU38" s="17">
        <v>7</v>
      </c>
      <c r="CV38" s="17"/>
      <c r="CW38" s="17">
        <v>8.5</v>
      </c>
      <c r="CX38" s="17"/>
      <c r="CY38" s="17"/>
      <c r="CZ38" s="17">
        <v>5.4</v>
      </c>
      <c r="DA38" s="17"/>
      <c r="DB38" s="17"/>
      <c r="DC38" s="17"/>
      <c r="DD38" s="17">
        <v>6</v>
      </c>
      <c r="DE38" s="17"/>
      <c r="DF38" s="17"/>
      <c r="DG38" s="17"/>
      <c r="DH38" s="17"/>
      <c r="DI38" s="17"/>
      <c r="DJ38" s="17"/>
      <c r="DK38" s="17">
        <v>7.2</v>
      </c>
      <c r="DL38" s="17"/>
      <c r="DM38" s="17"/>
      <c r="DN38" s="17"/>
      <c r="DO38" s="17"/>
      <c r="DP38" s="17">
        <v>6.3</v>
      </c>
      <c r="DQ38" s="17"/>
      <c r="DR38" s="17"/>
      <c r="DS38" s="17"/>
      <c r="DT38" s="17"/>
      <c r="DU38" s="17"/>
      <c r="DV38" s="17"/>
      <c r="DW38" s="17"/>
      <c r="DX38" s="17"/>
      <c r="DY38" s="17">
        <v>9.1999999999999993</v>
      </c>
      <c r="DZ38" s="17"/>
      <c r="EA38" s="17"/>
      <c r="EB38" s="17"/>
      <c r="EC38" s="17"/>
      <c r="ED38" s="17"/>
      <c r="EE38" s="17">
        <v>10</v>
      </c>
      <c r="EF38" s="17"/>
      <c r="EG38" s="17"/>
      <c r="EH38" s="17"/>
      <c r="EI38" s="17"/>
      <c r="EJ38" s="17"/>
      <c r="EK38" s="17"/>
      <c r="EL38" s="17"/>
      <c r="EM38" s="17"/>
      <c r="EN38" s="17">
        <v>10</v>
      </c>
      <c r="EO38" s="17"/>
      <c r="EP38" s="17"/>
      <c r="EQ38" s="17"/>
      <c r="ER38" s="17"/>
      <c r="ES38" s="17"/>
      <c r="ET38" s="17">
        <v>6</v>
      </c>
      <c r="EU38" s="17"/>
      <c r="EV38" s="17">
        <v>14.3</v>
      </c>
      <c r="EW38" s="17"/>
      <c r="EX38" s="17"/>
      <c r="EY38" s="17"/>
      <c r="EZ38" s="17"/>
      <c r="FA38" s="17"/>
      <c r="FB38" s="17"/>
      <c r="FC38" s="17"/>
      <c r="FD38" s="17">
        <v>3</v>
      </c>
      <c r="FE38" s="17"/>
      <c r="FF38" s="17"/>
      <c r="FG38" s="17">
        <v>10</v>
      </c>
      <c r="FH38" s="17"/>
      <c r="FI38" s="17"/>
      <c r="FJ38" s="17"/>
      <c r="FK38" s="17"/>
      <c r="FL38" s="17">
        <v>5.4</v>
      </c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>
        <v>6</v>
      </c>
      <c r="GC38" s="17"/>
      <c r="GD38" s="17"/>
      <c r="GE38" s="17"/>
      <c r="GF38" s="17"/>
      <c r="GG38" s="17"/>
      <c r="GH38" s="17"/>
      <c r="GI38" s="24"/>
      <c r="GJ38" s="17">
        <v>6</v>
      </c>
      <c r="GK38" s="24"/>
      <c r="GL38" s="24"/>
      <c r="GM38" s="24"/>
      <c r="GN38" s="24"/>
      <c r="GO38" s="24"/>
      <c r="GP38" s="24"/>
      <c r="GQ38" s="24"/>
      <c r="GR38" s="17">
        <v>5.4</v>
      </c>
      <c r="GS38" s="24"/>
      <c r="GT38" s="24"/>
      <c r="GU38" s="24"/>
      <c r="GV38" s="24"/>
      <c r="GW38" s="24"/>
      <c r="GX38" s="17"/>
      <c r="GY38" s="17"/>
      <c r="GZ38" s="24"/>
      <c r="HA38" s="17"/>
    </row>
    <row r="39" spans="1:209" x14ac:dyDescent="0.25">
      <c r="A39" s="10">
        <f t="shared" si="0"/>
        <v>36</v>
      </c>
      <c r="B39" s="24">
        <f>SUM(C39:L39)</f>
        <v>30</v>
      </c>
      <c r="C39" s="25"/>
      <c r="D39" s="26"/>
      <c r="E39" s="27"/>
      <c r="F39" s="28"/>
      <c r="G39" s="50"/>
      <c r="H39" s="29"/>
      <c r="I39" s="26"/>
      <c r="J39" s="27"/>
      <c r="K39" s="27">
        <v>30</v>
      </c>
      <c r="L39" s="26"/>
      <c r="M39" s="30" t="s">
        <v>153</v>
      </c>
      <c r="N39" s="30" t="s">
        <v>130</v>
      </c>
      <c r="O39" s="31">
        <v>1955</v>
      </c>
      <c r="P39" s="23">
        <f>SUM(S39:PS39)</f>
        <v>250.89999999999998</v>
      </c>
      <c r="Q39" s="24">
        <f>COUNTIF(S39:PS39,"&gt;0")</f>
        <v>30</v>
      </c>
      <c r="R39" s="24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>
        <v>10.9</v>
      </c>
      <c r="AJ39" s="17"/>
      <c r="AK39" s="17">
        <v>14.2</v>
      </c>
      <c r="AL39" s="17"/>
      <c r="AM39" s="17"/>
      <c r="AN39" s="17"/>
      <c r="AO39" s="17">
        <v>11.8</v>
      </c>
      <c r="AP39" s="17"/>
      <c r="AQ39" s="17"/>
      <c r="AR39" s="17"/>
      <c r="AS39" s="17"/>
      <c r="AT39" s="17"/>
      <c r="AU39" s="17"/>
      <c r="AV39" s="17">
        <v>5</v>
      </c>
      <c r="AW39" s="17"/>
      <c r="AX39" s="17">
        <v>12.3</v>
      </c>
      <c r="AY39" s="17"/>
      <c r="AZ39" s="17"/>
      <c r="BA39" s="17"/>
      <c r="BB39" s="17">
        <v>6</v>
      </c>
      <c r="BC39" s="17"/>
      <c r="BD39" s="17"/>
      <c r="BE39" s="17"/>
      <c r="BF39" s="17"/>
      <c r="BG39" s="17"/>
      <c r="BH39" s="17"/>
      <c r="BI39" s="17"/>
      <c r="BJ39" s="17">
        <v>6.5</v>
      </c>
      <c r="BK39" s="17"/>
      <c r="BL39" s="17"/>
      <c r="BM39" s="17"/>
      <c r="BN39" s="17"/>
      <c r="BO39" s="17">
        <v>5.8</v>
      </c>
      <c r="BP39" s="17"/>
      <c r="BQ39" s="17"/>
      <c r="BR39" s="17"/>
      <c r="BS39" s="17"/>
      <c r="BT39" s="17"/>
      <c r="BU39" s="17"/>
      <c r="BV39" s="17"/>
      <c r="BW39" s="17"/>
      <c r="BX39" s="17"/>
      <c r="BY39" s="17">
        <v>6.3</v>
      </c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>
        <v>5</v>
      </c>
      <c r="CM39" s="17"/>
      <c r="CN39" s="17"/>
      <c r="CO39" s="17">
        <v>6</v>
      </c>
      <c r="CP39" s="17"/>
      <c r="CQ39" s="17">
        <v>5.6</v>
      </c>
      <c r="CR39" s="17"/>
      <c r="CS39" s="17"/>
      <c r="CT39" s="17"/>
      <c r="CU39" s="17">
        <v>7</v>
      </c>
      <c r="CV39" s="17">
        <v>7.1</v>
      </c>
      <c r="CW39" s="17">
        <v>8.5</v>
      </c>
      <c r="CX39" s="17"/>
      <c r="CY39" s="17">
        <v>6.1</v>
      </c>
      <c r="CZ39" s="17"/>
      <c r="DA39" s="17">
        <v>10</v>
      </c>
      <c r="DB39" s="17">
        <v>5.7</v>
      </c>
      <c r="DC39" s="17"/>
      <c r="DD39" s="17">
        <v>6</v>
      </c>
      <c r="DE39" s="17">
        <v>8.1999999999999993</v>
      </c>
      <c r="DF39" s="17"/>
      <c r="DG39" s="17"/>
      <c r="DH39" s="17">
        <v>6</v>
      </c>
      <c r="DI39" s="17"/>
      <c r="DJ39" s="17"/>
      <c r="DK39" s="17">
        <v>7.2</v>
      </c>
      <c r="DL39" s="17"/>
      <c r="DM39" s="17"/>
      <c r="DN39" s="17">
        <v>5.8</v>
      </c>
      <c r="DO39" s="17"/>
      <c r="DP39" s="17">
        <v>6.3</v>
      </c>
      <c r="DQ39" s="17"/>
      <c r="DR39" s="17"/>
      <c r="DS39" s="17"/>
      <c r="DT39" s="17">
        <v>15.5</v>
      </c>
      <c r="DU39" s="17"/>
      <c r="DV39" s="17"/>
      <c r="DW39" s="17"/>
      <c r="DX39" s="17"/>
      <c r="DY39" s="17"/>
      <c r="DZ39" s="17">
        <v>12</v>
      </c>
      <c r="EA39" s="17"/>
      <c r="EB39" s="17"/>
      <c r="EC39" s="17"/>
      <c r="ED39" s="17"/>
      <c r="EE39" s="17">
        <v>10</v>
      </c>
      <c r="EF39" s="17"/>
      <c r="EG39" s="24"/>
      <c r="EH39" s="17"/>
      <c r="EI39" s="17"/>
      <c r="EJ39" s="24"/>
      <c r="EK39" s="17"/>
      <c r="EL39" s="17"/>
      <c r="EM39" s="24"/>
      <c r="EN39" s="17">
        <v>10</v>
      </c>
      <c r="EO39" s="24"/>
      <c r="EP39" s="17"/>
      <c r="EQ39" s="17">
        <v>11.3</v>
      </c>
      <c r="ER39" s="24"/>
      <c r="ES39" s="17">
        <v>12.8</v>
      </c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17"/>
      <c r="GY39" s="17"/>
      <c r="GZ39" s="24"/>
      <c r="HA39" s="17"/>
    </row>
    <row r="40" spans="1:209" x14ac:dyDescent="0.25">
      <c r="A40" s="10">
        <f t="shared" si="0"/>
        <v>37</v>
      </c>
      <c r="B40" s="24">
        <f>SUM(C40:L40)</f>
        <v>29</v>
      </c>
      <c r="C40" s="25"/>
      <c r="D40" s="26"/>
      <c r="E40" s="27">
        <v>1</v>
      </c>
      <c r="F40" s="28"/>
      <c r="G40" s="50"/>
      <c r="H40" s="29"/>
      <c r="I40" s="26"/>
      <c r="J40" s="27">
        <v>1</v>
      </c>
      <c r="K40" s="27">
        <v>25</v>
      </c>
      <c r="L40" s="26">
        <v>2</v>
      </c>
      <c r="M40" s="30" t="s">
        <v>108</v>
      </c>
      <c r="N40" s="30" t="s">
        <v>109</v>
      </c>
      <c r="O40" s="31">
        <v>1978</v>
      </c>
      <c r="P40" s="23">
        <f>SUM(S40:PS40)</f>
        <v>237.4</v>
      </c>
      <c r="Q40" s="24">
        <f>COUNTIF(S40:PS40,"&gt;0")</f>
        <v>29</v>
      </c>
      <c r="R40" s="24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v>8</v>
      </c>
      <c r="AG40" s="17"/>
      <c r="AH40" s="17"/>
      <c r="AI40" s="17"/>
      <c r="AJ40" s="17"/>
      <c r="AK40" s="17">
        <v>14.2</v>
      </c>
      <c r="AL40" s="17"/>
      <c r="AM40" s="17"/>
      <c r="AN40" s="17"/>
      <c r="AO40" s="17">
        <v>11.8</v>
      </c>
      <c r="AP40" s="17"/>
      <c r="AQ40" s="17"/>
      <c r="AR40" s="17"/>
      <c r="AS40" s="17"/>
      <c r="AT40" s="17"/>
      <c r="AU40" s="17"/>
      <c r="AV40" s="17"/>
      <c r="AW40" s="17">
        <v>2.5</v>
      </c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>
        <v>1</v>
      </c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>
        <v>4</v>
      </c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>
        <v>7.1</v>
      </c>
      <c r="CW40" s="17"/>
      <c r="CX40" s="17"/>
      <c r="CY40" s="17">
        <v>6.1</v>
      </c>
      <c r="CZ40" s="17"/>
      <c r="DA40" s="17"/>
      <c r="DB40" s="17">
        <v>5.7</v>
      </c>
      <c r="DC40" s="17"/>
      <c r="DD40" s="17">
        <v>6</v>
      </c>
      <c r="DE40" s="17"/>
      <c r="DF40" s="17"/>
      <c r="DG40" s="17"/>
      <c r="DH40" s="17"/>
      <c r="DI40" s="17"/>
      <c r="DJ40" s="17">
        <v>7.1</v>
      </c>
      <c r="DK40" s="17"/>
      <c r="DL40" s="17"/>
      <c r="DM40" s="17"/>
      <c r="DN40" s="17">
        <v>5.8</v>
      </c>
      <c r="DO40" s="17"/>
      <c r="DP40" s="17">
        <v>6.3</v>
      </c>
      <c r="DQ40" s="17"/>
      <c r="DR40" s="17"/>
      <c r="DS40" s="17"/>
      <c r="DT40" s="17"/>
      <c r="DU40" s="17"/>
      <c r="DV40" s="17">
        <v>5.2</v>
      </c>
      <c r="DW40" s="17" t="s">
        <v>50</v>
      </c>
      <c r="DX40" s="17"/>
      <c r="DY40" s="17"/>
      <c r="DZ40" s="17"/>
      <c r="EA40" s="17">
        <v>6.4</v>
      </c>
      <c r="EB40" s="17"/>
      <c r="EC40" s="17"/>
      <c r="ED40" s="17"/>
      <c r="EE40" s="17">
        <v>10</v>
      </c>
      <c r="EF40" s="17"/>
      <c r="EG40" s="17"/>
      <c r="EH40" s="17"/>
      <c r="EI40" s="17"/>
      <c r="EJ40" s="17"/>
      <c r="EK40" s="17">
        <v>5.5</v>
      </c>
      <c r="EL40" s="17"/>
      <c r="EM40" s="17"/>
      <c r="EN40" s="17">
        <v>10</v>
      </c>
      <c r="EO40" s="17"/>
      <c r="EP40" s="17"/>
      <c r="EQ40" s="17"/>
      <c r="ER40" s="17"/>
      <c r="ES40" s="17">
        <v>21.6</v>
      </c>
      <c r="ET40" s="17"/>
      <c r="EU40" s="17"/>
      <c r="EV40" s="17">
        <v>14.3</v>
      </c>
      <c r="EW40" s="17"/>
      <c r="EX40" s="17"/>
      <c r="EY40" s="17"/>
      <c r="EZ40" s="17"/>
      <c r="FA40" s="17"/>
      <c r="FB40" s="17"/>
      <c r="FC40" s="17">
        <v>8.1999999999999993</v>
      </c>
      <c r="FD40" s="17"/>
      <c r="FE40" s="17"/>
      <c r="FF40" s="17"/>
      <c r="FG40" s="17"/>
      <c r="FH40" s="17">
        <v>10</v>
      </c>
      <c r="FI40" s="17">
        <v>10</v>
      </c>
      <c r="FJ40" s="17"/>
      <c r="FK40" s="17"/>
      <c r="FL40" s="17"/>
      <c r="FM40" s="17"/>
      <c r="FN40" s="17"/>
      <c r="FO40" s="17"/>
      <c r="FP40" s="17"/>
      <c r="FQ40" s="17">
        <v>10</v>
      </c>
      <c r="FR40" s="17"/>
      <c r="FS40" s="17"/>
      <c r="FT40" s="17"/>
      <c r="FU40" s="17"/>
      <c r="FV40" s="17"/>
      <c r="FW40" s="17"/>
      <c r="FX40" s="17"/>
      <c r="FY40" s="17"/>
      <c r="FZ40" s="17">
        <v>6</v>
      </c>
      <c r="GA40" s="17"/>
      <c r="GB40" s="17"/>
      <c r="GC40" s="17">
        <v>10.6</v>
      </c>
      <c r="GD40" s="17"/>
      <c r="GE40" s="17"/>
      <c r="GF40" s="17">
        <v>10</v>
      </c>
      <c r="GG40" s="17"/>
      <c r="GH40" s="17"/>
      <c r="GI40" s="17"/>
      <c r="GJ40" s="17">
        <v>4.5</v>
      </c>
      <c r="GK40" s="17"/>
      <c r="GL40" s="17"/>
      <c r="GM40" s="17"/>
      <c r="GN40" s="17"/>
      <c r="GO40" s="17"/>
      <c r="GP40" s="17"/>
      <c r="GQ40" s="17"/>
      <c r="GR40" s="24"/>
      <c r="GS40" s="17">
        <v>9.5</v>
      </c>
      <c r="GT40" s="24"/>
      <c r="GU40" s="24"/>
      <c r="GV40" s="24"/>
      <c r="GW40" s="24"/>
      <c r="GX40" s="17"/>
      <c r="GY40" s="17"/>
      <c r="GZ40" s="24"/>
      <c r="HA40" s="17"/>
    </row>
    <row r="41" spans="1:209" x14ac:dyDescent="0.25">
      <c r="A41" s="10">
        <f t="shared" si="0"/>
        <v>38</v>
      </c>
      <c r="B41" s="24">
        <f>SUM(C41:L41)</f>
        <v>26</v>
      </c>
      <c r="C41" s="25"/>
      <c r="D41" s="26"/>
      <c r="E41" s="27"/>
      <c r="F41" s="28"/>
      <c r="G41" s="50"/>
      <c r="H41" s="29">
        <v>2</v>
      </c>
      <c r="I41" s="26"/>
      <c r="J41" s="27">
        <v>6</v>
      </c>
      <c r="K41" s="27">
        <v>16</v>
      </c>
      <c r="L41" s="26">
        <v>2</v>
      </c>
      <c r="M41" s="30" t="s">
        <v>223</v>
      </c>
      <c r="N41" s="30" t="s">
        <v>224</v>
      </c>
      <c r="O41" s="31">
        <v>1948</v>
      </c>
      <c r="P41" s="23">
        <f>SUM(S41:PS41)</f>
        <v>237.29999999999998</v>
      </c>
      <c r="Q41" s="24">
        <f>COUNTIF(S41:PS41,"&gt;0")</f>
        <v>26</v>
      </c>
      <c r="R41" s="24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v>11.5</v>
      </c>
      <c r="AD41" s="17"/>
      <c r="AE41" s="17"/>
      <c r="AF41" s="17"/>
      <c r="AG41" s="17"/>
      <c r="AH41" s="17"/>
      <c r="AI41" s="17">
        <v>10.9</v>
      </c>
      <c r="AJ41" s="17"/>
      <c r="AK41" s="32">
        <v>21.1</v>
      </c>
      <c r="AL41" s="17"/>
      <c r="AM41" s="17"/>
      <c r="AN41" s="17"/>
      <c r="AO41" s="17">
        <v>11.8</v>
      </c>
      <c r="AP41" s="17"/>
      <c r="AQ41" s="17"/>
      <c r="AR41" s="17"/>
      <c r="AS41" s="17"/>
      <c r="AT41" s="17">
        <v>10</v>
      </c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>
        <v>1.5</v>
      </c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>
        <v>10</v>
      </c>
      <c r="EF41" s="17"/>
      <c r="EG41" s="17">
        <v>5</v>
      </c>
      <c r="EH41" s="17"/>
      <c r="EI41" s="17">
        <v>8</v>
      </c>
      <c r="EJ41" s="17"/>
      <c r="EK41" s="17"/>
      <c r="EL41" s="17"/>
      <c r="EM41" s="17"/>
      <c r="EN41" s="17">
        <v>10</v>
      </c>
      <c r="EO41" s="17"/>
      <c r="EP41" s="17"/>
      <c r="EQ41" s="17"/>
      <c r="ER41" s="17"/>
      <c r="ES41" s="17"/>
      <c r="ET41" s="17"/>
      <c r="EU41" s="17"/>
      <c r="EV41" s="17">
        <v>14.3</v>
      </c>
      <c r="EW41" s="17"/>
      <c r="EX41" s="17"/>
      <c r="EY41" s="17"/>
      <c r="EZ41" s="17">
        <v>7.5</v>
      </c>
      <c r="FA41" s="17"/>
      <c r="FB41" s="17"/>
      <c r="FC41" s="17">
        <v>8.1999999999999993</v>
      </c>
      <c r="FD41" s="17"/>
      <c r="FE41" s="17"/>
      <c r="FF41" s="17"/>
      <c r="FG41" s="17">
        <v>10</v>
      </c>
      <c r="FH41" s="17"/>
      <c r="FI41" s="17">
        <v>10</v>
      </c>
      <c r="FJ41" s="17"/>
      <c r="FK41" s="17">
        <v>8.8000000000000007</v>
      </c>
      <c r="FL41" s="17"/>
      <c r="FM41" s="17"/>
      <c r="FN41" s="17">
        <v>5</v>
      </c>
      <c r="FO41" s="17"/>
      <c r="FP41" s="17"/>
      <c r="FQ41" s="17">
        <v>10</v>
      </c>
      <c r="FR41" s="17"/>
      <c r="FS41" s="17">
        <v>5.6</v>
      </c>
      <c r="FT41" s="17"/>
      <c r="FU41" s="17"/>
      <c r="FV41" s="17"/>
      <c r="FW41" s="17"/>
      <c r="FX41" s="17"/>
      <c r="FY41" s="17"/>
      <c r="FZ41" s="32">
        <v>21.1</v>
      </c>
      <c r="GA41" s="17">
        <v>9</v>
      </c>
      <c r="GB41" s="17">
        <v>6</v>
      </c>
      <c r="GC41" s="17"/>
      <c r="GD41" s="17">
        <v>5</v>
      </c>
      <c r="GE41" s="17"/>
      <c r="GF41" s="17"/>
      <c r="GG41" s="17">
        <v>6.7</v>
      </c>
      <c r="GH41" s="17"/>
      <c r="GI41" s="24"/>
      <c r="GJ41" s="17">
        <v>4.5</v>
      </c>
      <c r="GK41" s="24"/>
      <c r="GL41" s="17">
        <v>5.8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17"/>
      <c r="GY41" s="17"/>
      <c r="GZ41" s="24"/>
      <c r="HA41" s="17"/>
    </row>
    <row r="42" spans="1:209" x14ac:dyDescent="0.25">
      <c r="A42" s="10">
        <f t="shared" si="0"/>
        <v>39</v>
      </c>
      <c r="B42" s="24">
        <f>SUM(C42:L42)</f>
        <v>32</v>
      </c>
      <c r="C42" s="25"/>
      <c r="D42" s="26"/>
      <c r="E42" s="27"/>
      <c r="F42" s="28"/>
      <c r="G42" s="50"/>
      <c r="H42" s="29"/>
      <c r="I42" s="26"/>
      <c r="J42" s="27">
        <v>2</v>
      </c>
      <c r="K42" s="27">
        <v>28</v>
      </c>
      <c r="L42" s="26">
        <v>2</v>
      </c>
      <c r="M42" s="30" t="s">
        <v>169</v>
      </c>
      <c r="N42" s="30" t="s">
        <v>170</v>
      </c>
      <c r="O42" s="31">
        <v>1952</v>
      </c>
      <c r="P42" s="23">
        <f>SUM(S42:PS42)</f>
        <v>228.70000000000002</v>
      </c>
      <c r="Q42" s="24">
        <f>COUNTIF(S42:PS42,"&gt;0")</f>
        <v>32</v>
      </c>
      <c r="R42" s="24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>
        <v>2.5</v>
      </c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>
        <v>7.5</v>
      </c>
      <c r="BI42" s="17"/>
      <c r="BJ42" s="17"/>
      <c r="BK42" s="17">
        <v>6</v>
      </c>
      <c r="BL42" s="17"/>
      <c r="BM42" s="17">
        <v>7</v>
      </c>
      <c r="BN42" s="17"/>
      <c r="BO42" s="17">
        <v>5.8</v>
      </c>
      <c r="BP42" s="17"/>
      <c r="BQ42" s="17"/>
      <c r="BR42" s="17"/>
      <c r="BS42" s="17"/>
      <c r="BT42" s="17"/>
      <c r="BU42" s="17"/>
      <c r="BV42" s="17"/>
      <c r="BW42" s="17"/>
      <c r="BX42" s="17"/>
      <c r="BY42" s="17">
        <v>6.3</v>
      </c>
      <c r="BZ42" s="17"/>
      <c r="CA42" s="17"/>
      <c r="CB42" s="17">
        <v>6</v>
      </c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>
        <v>5.4</v>
      </c>
      <c r="DA42" s="17">
        <v>10</v>
      </c>
      <c r="DB42" s="17">
        <v>5.7</v>
      </c>
      <c r="DC42" s="17"/>
      <c r="DD42" s="17">
        <v>6</v>
      </c>
      <c r="DE42" s="17">
        <v>8.1999999999999993</v>
      </c>
      <c r="DF42" s="17"/>
      <c r="DG42" s="17"/>
      <c r="DH42" s="17">
        <v>6</v>
      </c>
      <c r="DI42" s="17"/>
      <c r="DJ42" s="17"/>
      <c r="DK42" s="17"/>
      <c r="DL42" s="17">
        <v>8.1999999999999993</v>
      </c>
      <c r="DM42" s="17"/>
      <c r="DN42" s="17">
        <v>5.8</v>
      </c>
      <c r="DO42" s="17">
        <v>6</v>
      </c>
      <c r="DP42" s="17"/>
      <c r="DQ42" s="17"/>
      <c r="DR42" s="17"/>
      <c r="DS42" s="17">
        <v>10</v>
      </c>
      <c r="DT42" s="17"/>
      <c r="DU42" s="17"/>
      <c r="DV42" s="17">
        <v>5.2</v>
      </c>
      <c r="DW42" s="17" t="s">
        <v>50</v>
      </c>
      <c r="DX42" s="17"/>
      <c r="DY42" s="17">
        <v>9.1999999999999993</v>
      </c>
      <c r="DZ42" s="17"/>
      <c r="EA42" s="17">
        <v>6.4</v>
      </c>
      <c r="EB42" s="17"/>
      <c r="EC42" s="17"/>
      <c r="ED42" s="17"/>
      <c r="EE42" s="17">
        <v>10</v>
      </c>
      <c r="EF42" s="17"/>
      <c r="EG42" s="17"/>
      <c r="EH42" s="17">
        <v>6.2</v>
      </c>
      <c r="EI42" s="17">
        <v>8</v>
      </c>
      <c r="EJ42" s="17"/>
      <c r="EK42" s="17"/>
      <c r="EL42" s="17"/>
      <c r="EM42" s="17"/>
      <c r="EN42" s="17">
        <v>10</v>
      </c>
      <c r="EO42" s="17"/>
      <c r="EP42" s="17"/>
      <c r="EQ42" s="17"/>
      <c r="ER42" s="17"/>
      <c r="ES42" s="17"/>
      <c r="ET42" s="17">
        <v>12</v>
      </c>
      <c r="EU42" s="17"/>
      <c r="EV42" s="17"/>
      <c r="EW42" s="17"/>
      <c r="EX42" s="17"/>
      <c r="EY42" s="17"/>
      <c r="EZ42" s="17">
        <v>7.5</v>
      </c>
      <c r="FA42" s="17"/>
      <c r="FB42" s="17"/>
      <c r="FC42" s="17">
        <v>8.1999999999999993</v>
      </c>
      <c r="FD42" s="17">
        <v>3</v>
      </c>
      <c r="FE42" s="17"/>
      <c r="FF42" s="17"/>
      <c r="FG42" s="17">
        <v>10</v>
      </c>
      <c r="FH42" s="17"/>
      <c r="FI42" s="17"/>
      <c r="FJ42" s="17">
        <v>9.4</v>
      </c>
      <c r="FK42" s="17"/>
      <c r="FL42" s="17">
        <v>5.4</v>
      </c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>
        <v>5.8</v>
      </c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17"/>
      <c r="GY42" s="17"/>
      <c r="GZ42" s="24"/>
      <c r="HA42" s="17"/>
    </row>
    <row r="43" spans="1:209" x14ac:dyDescent="0.25">
      <c r="A43" s="10">
        <f t="shared" si="0"/>
        <v>40</v>
      </c>
      <c r="B43" s="24">
        <f>SUM(C43:L43)</f>
        <v>37</v>
      </c>
      <c r="C43" s="25"/>
      <c r="D43" s="26"/>
      <c r="E43" s="27"/>
      <c r="F43" s="28"/>
      <c r="G43" s="50"/>
      <c r="H43" s="29"/>
      <c r="I43" s="26"/>
      <c r="J43" s="27">
        <v>5</v>
      </c>
      <c r="K43" s="27">
        <v>27</v>
      </c>
      <c r="L43" s="26">
        <v>5</v>
      </c>
      <c r="M43" s="30" t="s">
        <v>106</v>
      </c>
      <c r="N43" s="30" t="s">
        <v>107</v>
      </c>
      <c r="O43" s="31">
        <v>1959</v>
      </c>
      <c r="P43" s="23">
        <f>SUM(S43:PS43)</f>
        <v>223.9</v>
      </c>
      <c r="Q43" s="24">
        <f>COUNTIF(S43:PS43,"&gt;0")</f>
        <v>37</v>
      </c>
      <c r="R43" s="24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>
        <v>1.6</v>
      </c>
      <c r="AU43" s="17"/>
      <c r="AV43" s="17">
        <v>5</v>
      </c>
      <c r="AW43" s="17">
        <v>2.5</v>
      </c>
      <c r="AX43" s="17">
        <v>12.3</v>
      </c>
      <c r="AY43" s="17"/>
      <c r="AZ43" s="17"/>
      <c r="BA43" s="17">
        <v>1.5</v>
      </c>
      <c r="BB43" s="17"/>
      <c r="BC43" s="17"/>
      <c r="BD43" s="17"/>
      <c r="BE43" s="17"/>
      <c r="BF43" s="17"/>
      <c r="BG43" s="17"/>
      <c r="BH43" s="17"/>
      <c r="BI43" s="17">
        <v>1</v>
      </c>
      <c r="BJ43" s="17">
        <v>6.5</v>
      </c>
      <c r="BK43" s="17"/>
      <c r="BL43" s="17">
        <v>1</v>
      </c>
      <c r="BM43" s="17">
        <v>7</v>
      </c>
      <c r="BN43" s="17">
        <v>8.6999999999999993</v>
      </c>
      <c r="BO43" s="17">
        <v>5.8</v>
      </c>
      <c r="BP43" s="17"/>
      <c r="BQ43" s="17"/>
      <c r="BR43" s="17"/>
      <c r="BS43" s="17"/>
      <c r="BT43" s="17"/>
      <c r="BU43" s="17"/>
      <c r="BV43" s="17">
        <v>9.8000000000000007</v>
      </c>
      <c r="BW43" s="17">
        <v>7.4</v>
      </c>
      <c r="BX43" s="17"/>
      <c r="BY43" s="17">
        <v>6.3</v>
      </c>
      <c r="BZ43" s="17"/>
      <c r="CA43" s="17">
        <v>6.5</v>
      </c>
      <c r="CB43" s="17"/>
      <c r="CC43" s="17"/>
      <c r="CD43" s="17">
        <v>1.5</v>
      </c>
      <c r="CE43" s="17">
        <v>10.4</v>
      </c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>
        <v>8.5</v>
      </c>
      <c r="CX43" s="17"/>
      <c r="CY43" s="17"/>
      <c r="CZ43" s="17">
        <v>5.4</v>
      </c>
      <c r="DA43" s="17"/>
      <c r="DB43" s="17">
        <v>5.7</v>
      </c>
      <c r="DC43" s="17"/>
      <c r="DD43" s="17">
        <v>6</v>
      </c>
      <c r="DE43" s="17"/>
      <c r="DF43" s="17"/>
      <c r="DG43" s="17"/>
      <c r="DH43" s="17">
        <v>6</v>
      </c>
      <c r="DI43" s="17"/>
      <c r="DJ43" s="17"/>
      <c r="DK43" s="17"/>
      <c r="DL43" s="17"/>
      <c r="DM43" s="17"/>
      <c r="DN43" s="17">
        <v>5</v>
      </c>
      <c r="DO43" s="17"/>
      <c r="DP43" s="17">
        <v>6.3</v>
      </c>
      <c r="DQ43" s="17"/>
      <c r="DR43" s="17"/>
      <c r="DS43" s="17"/>
      <c r="DT43" s="17"/>
      <c r="DU43" s="17">
        <v>12.6</v>
      </c>
      <c r="DV43" s="17"/>
      <c r="DW43" s="17"/>
      <c r="DX43" s="17"/>
      <c r="DY43" s="17">
        <v>9.1999999999999993</v>
      </c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>
        <v>12</v>
      </c>
      <c r="EM43" s="17"/>
      <c r="EN43" s="17"/>
      <c r="EO43" s="17">
        <v>2</v>
      </c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>
        <v>8.1999999999999993</v>
      </c>
      <c r="FD43" s="17">
        <v>3</v>
      </c>
      <c r="FE43" s="17"/>
      <c r="FF43" s="17"/>
      <c r="FG43" s="17"/>
      <c r="FH43" s="17"/>
      <c r="FI43" s="17"/>
      <c r="FJ43" s="17"/>
      <c r="FK43" s="17"/>
      <c r="FL43" s="17">
        <v>5.4</v>
      </c>
      <c r="FM43" s="17"/>
      <c r="FN43" s="17"/>
      <c r="FO43" s="17"/>
      <c r="FP43" s="17"/>
      <c r="FQ43" s="17"/>
      <c r="FR43" s="17">
        <v>6</v>
      </c>
      <c r="FS43" s="17">
        <v>1.5</v>
      </c>
      <c r="FT43" s="17"/>
      <c r="FU43" s="17"/>
      <c r="FV43" s="17"/>
      <c r="FW43" s="17"/>
      <c r="FX43" s="17"/>
      <c r="FY43" s="17"/>
      <c r="FZ43" s="17"/>
      <c r="GA43" s="17">
        <v>5.8</v>
      </c>
      <c r="GB43" s="17"/>
      <c r="GC43" s="17"/>
      <c r="GD43" s="17">
        <v>5</v>
      </c>
      <c r="GE43" s="17"/>
      <c r="GF43" s="17"/>
      <c r="GG43" s="17"/>
      <c r="GH43" s="17"/>
      <c r="GI43" s="17"/>
      <c r="GJ43" s="17">
        <v>6</v>
      </c>
      <c r="GK43" s="17"/>
      <c r="GL43" s="17"/>
      <c r="GM43" s="17"/>
      <c r="GN43" s="17"/>
      <c r="GO43" s="17"/>
      <c r="GP43" s="17"/>
      <c r="GQ43" s="17"/>
      <c r="GR43" s="24"/>
      <c r="GS43" s="17">
        <v>9.5</v>
      </c>
      <c r="GT43" s="24"/>
      <c r="GU43" s="24"/>
      <c r="GV43" s="24"/>
      <c r="GW43" s="24"/>
      <c r="GX43" s="17"/>
      <c r="GY43" s="17"/>
      <c r="GZ43" s="24"/>
      <c r="HA43" s="17"/>
    </row>
    <row r="44" spans="1:209" x14ac:dyDescent="0.25">
      <c r="A44" s="10">
        <f t="shared" si="0"/>
        <v>41</v>
      </c>
      <c r="B44" s="24">
        <f>SUM(C44:L44)</f>
        <v>25</v>
      </c>
      <c r="C44" s="25"/>
      <c r="D44" s="26"/>
      <c r="E44" s="27"/>
      <c r="F44" s="28"/>
      <c r="G44" s="50"/>
      <c r="H44" s="29"/>
      <c r="I44" s="26"/>
      <c r="J44" s="27"/>
      <c r="K44" s="27">
        <v>25</v>
      </c>
      <c r="L44" s="26"/>
      <c r="M44" s="30" t="s">
        <v>216</v>
      </c>
      <c r="N44" s="30" t="s">
        <v>128</v>
      </c>
      <c r="O44" s="31">
        <v>1952</v>
      </c>
      <c r="P44" s="23">
        <f>SUM(S44:PS44)</f>
        <v>222.00000000000006</v>
      </c>
      <c r="Q44" s="24">
        <f>COUNTIF(S44:PS44,"&gt;0")</f>
        <v>25</v>
      </c>
      <c r="R44" s="24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>
        <v>10.9</v>
      </c>
      <c r="AJ44" s="17"/>
      <c r="AK44" s="17"/>
      <c r="AL44" s="17"/>
      <c r="AM44" s="17"/>
      <c r="AN44" s="17"/>
      <c r="AO44" s="17">
        <v>11.8</v>
      </c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>
        <v>8.6999999999999993</v>
      </c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>
        <v>10.4</v>
      </c>
      <c r="CF44" s="17"/>
      <c r="CG44" s="17"/>
      <c r="CH44" s="17"/>
      <c r="CI44" s="17"/>
      <c r="CJ44" s="17"/>
      <c r="CK44" s="17"/>
      <c r="CL44" s="17"/>
      <c r="CM44" s="17"/>
      <c r="CN44" s="17">
        <v>8.5</v>
      </c>
      <c r="CO44" s="17"/>
      <c r="CP44" s="17"/>
      <c r="CQ44" s="17"/>
      <c r="CR44" s="17"/>
      <c r="CS44" s="17">
        <v>10.4</v>
      </c>
      <c r="CT44" s="17"/>
      <c r="CU44" s="17">
        <v>7</v>
      </c>
      <c r="CV44" s="17"/>
      <c r="CW44" s="17">
        <v>8.5</v>
      </c>
      <c r="CX44" s="17"/>
      <c r="CY44" s="17"/>
      <c r="CZ44" s="17">
        <v>5.4</v>
      </c>
      <c r="DA44" s="17"/>
      <c r="DB44" s="17">
        <v>5.7</v>
      </c>
      <c r="DC44" s="17"/>
      <c r="DD44" s="17">
        <v>6</v>
      </c>
      <c r="DE44" s="17"/>
      <c r="DF44" s="17"/>
      <c r="DG44" s="17"/>
      <c r="DH44" s="17">
        <v>6</v>
      </c>
      <c r="DI44" s="17"/>
      <c r="DJ44" s="17">
        <v>7.1</v>
      </c>
      <c r="DK44" s="17">
        <v>7.2</v>
      </c>
      <c r="DL44" s="17">
        <v>8.1999999999999993</v>
      </c>
      <c r="DM44" s="17"/>
      <c r="DN44" s="17"/>
      <c r="DO44" s="17">
        <v>6</v>
      </c>
      <c r="DP44" s="17"/>
      <c r="DQ44" s="17"/>
      <c r="DR44" s="17"/>
      <c r="DS44" s="17">
        <v>10</v>
      </c>
      <c r="DT44" s="17"/>
      <c r="DU44" s="17"/>
      <c r="DV44" s="17"/>
      <c r="DW44" s="17"/>
      <c r="DX44" s="17"/>
      <c r="DY44" s="17"/>
      <c r="DZ44" s="17">
        <v>12</v>
      </c>
      <c r="EA44" s="17">
        <v>6.4</v>
      </c>
      <c r="EB44" s="17"/>
      <c r="EC44" s="17"/>
      <c r="ED44" s="17"/>
      <c r="EE44" s="17"/>
      <c r="EF44" s="17">
        <v>11.3</v>
      </c>
      <c r="EG44" s="17"/>
      <c r="EH44" s="17"/>
      <c r="EI44" s="17"/>
      <c r="EJ44" s="17"/>
      <c r="EK44" s="17"/>
      <c r="EL44" s="17"/>
      <c r="EM44" s="17"/>
      <c r="EN44" s="17">
        <v>10</v>
      </c>
      <c r="EO44" s="17"/>
      <c r="EP44" s="17"/>
      <c r="EQ44" s="17"/>
      <c r="ER44" s="17"/>
      <c r="ES44" s="17"/>
      <c r="ET44" s="17"/>
      <c r="EU44" s="17"/>
      <c r="EV44" s="17">
        <v>14.3</v>
      </c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>
        <v>8.8000000000000007</v>
      </c>
      <c r="FL44" s="17"/>
      <c r="FM44" s="17"/>
      <c r="FN44" s="17"/>
      <c r="FO44" s="17"/>
      <c r="FP44" s="17"/>
      <c r="FQ44" s="17">
        <v>10</v>
      </c>
      <c r="FR44" s="17"/>
      <c r="FS44" s="24"/>
      <c r="FT44" s="17">
        <v>11.4</v>
      </c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33"/>
      <c r="GY44" s="33"/>
      <c r="GZ44" s="24"/>
      <c r="HA44" s="33"/>
    </row>
    <row r="45" spans="1:209" x14ac:dyDescent="0.25">
      <c r="A45" s="10">
        <f t="shared" si="0"/>
        <v>42</v>
      </c>
      <c r="B45" s="24">
        <f>SUM(C45:L45)</f>
        <v>37</v>
      </c>
      <c r="C45" s="25"/>
      <c r="D45" s="26"/>
      <c r="E45" s="27"/>
      <c r="F45" s="28"/>
      <c r="G45" s="50"/>
      <c r="H45" s="29"/>
      <c r="I45" s="26"/>
      <c r="J45" s="27">
        <v>5</v>
      </c>
      <c r="K45" s="27">
        <v>28</v>
      </c>
      <c r="L45" s="26">
        <v>4</v>
      </c>
      <c r="M45" s="30" t="s">
        <v>110</v>
      </c>
      <c r="N45" s="30" t="s">
        <v>111</v>
      </c>
      <c r="O45" s="31">
        <v>1968</v>
      </c>
      <c r="P45" s="23">
        <f>SUM(S45:PS45)</f>
        <v>220.4</v>
      </c>
      <c r="Q45" s="24">
        <f>COUNTIF(S45:PS45,"&gt;0")</f>
        <v>37</v>
      </c>
      <c r="R45" s="24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>
        <v>1.6</v>
      </c>
      <c r="AU45" s="17"/>
      <c r="AV45" s="17">
        <v>5</v>
      </c>
      <c r="AW45" s="17">
        <v>2.5</v>
      </c>
      <c r="AX45" s="17">
        <v>12.3</v>
      </c>
      <c r="AY45" s="17"/>
      <c r="AZ45" s="17"/>
      <c r="BA45" s="17">
        <v>1.5</v>
      </c>
      <c r="BB45" s="17"/>
      <c r="BC45" s="17"/>
      <c r="BD45" s="17"/>
      <c r="BE45" s="17"/>
      <c r="BF45" s="17"/>
      <c r="BG45" s="17"/>
      <c r="BH45" s="17"/>
      <c r="BI45" s="17">
        <v>1</v>
      </c>
      <c r="BJ45" s="17">
        <v>6.5</v>
      </c>
      <c r="BK45" s="17"/>
      <c r="BL45" s="17">
        <v>1</v>
      </c>
      <c r="BM45" s="17">
        <v>7</v>
      </c>
      <c r="BN45" s="17">
        <v>8.6999999999999993</v>
      </c>
      <c r="BO45" s="17">
        <v>5.8</v>
      </c>
      <c r="BP45" s="17"/>
      <c r="BQ45" s="17"/>
      <c r="BR45" s="17"/>
      <c r="BS45" s="17"/>
      <c r="BT45" s="17"/>
      <c r="BU45" s="17"/>
      <c r="BV45" s="17">
        <v>9.8000000000000007</v>
      </c>
      <c r="BW45" s="17">
        <v>7.4</v>
      </c>
      <c r="BX45" s="17"/>
      <c r="BY45" s="17">
        <v>6.3</v>
      </c>
      <c r="BZ45" s="17"/>
      <c r="CA45" s="17">
        <v>6.5</v>
      </c>
      <c r="CB45" s="17"/>
      <c r="CC45" s="17"/>
      <c r="CD45" s="17">
        <v>1.5</v>
      </c>
      <c r="CE45" s="17">
        <v>10.4</v>
      </c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>
        <v>8.5</v>
      </c>
      <c r="CX45" s="17"/>
      <c r="CY45" s="17"/>
      <c r="CZ45" s="17">
        <v>5.4</v>
      </c>
      <c r="DA45" s="17"/>
      <c r="DB45" s="17">
        <v>5.7</v>
      </c>
      <c r="DC45" s="17"/>
      <c r="DD45" s="17">
        <v>6</v>
      </c>
      <c r="DE45" s="17"/>
      <c r="DF45" s="17"/>
      <c r="DG45" s="17"/>
      <c r="DH45" s="17">
        <v>6</v>
      </c>
      <c r="DI45" s="17"/>
      <c r="DJ45" s="17"/>
      <c r="DK45" s="17"/>
      <c r="DL45" s="17"/>
      <c r="DM45" s="17"/>
      <c r="DN45" s="17">
        <v>5</v>
      </c>
      <c r="DO45" s="17"/>
      <c r="DP45" s="17">
        <v>6.3</v>
      </c>
      <c r="DQ45" s="17"/>
      <c r="DR45" s="17"/>
      <c r="DS45" s="17"/>
      <c r="DT45" s="17"/>
      <c r="DU45" s="17">
        <v>12.6</v>
      </c>
      <c r="DV45" s="17"/>
      <c r="DW45" s="17"/>
      <c r="DX45" s="17"/>
      <c r="DY45" s="17">
        <v>9.1999999999999993</v>
      </c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>
        <v>12</v>
      </c>
      <c r="EM45" s="17"/>
      <c r="EN45" s="17"/>
      <c r="EO45" s="17">
        <v>2</v>
      </c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>
        <v>8.1999999999999993</v>
      </c>
      <c r="FD45" s="17">
        <v>3</v>
      </c>
      <c r="FE45" s="17"/>
      <c r="FF45" s="17"/>
      <c r="FG45" s="17"/>
      <c r="FH45" s="17"/>
      <c r="FI45" s="17"/>
      <c r="FJ45" s="17"/>
      <c r="FK45" s="17"/>
      <c r="FL45" s="17">
        <v>5.4</v>
      </c>
      <c r="FM45" s="17"/>
      <c r="FN45" s="17"/>
      <c r="FO45" s="17"/>
      <c r="FP45" s="17"/>
      <c r="FQ45" s="17"/>
      <c r="FR45" s="17">
        <v>4</v>
      </c>
      <c r="FS45" s="17">
        <v>1.5</v>
      </c>
      <c r="FT45" s="17"/>
      <c r="FU45" s="17"/>
      <c r="FV45" s="17"/>
      <c r="FW45" s="17"/>
      <c r="FX45" s="17"/>
      <c r="FY45" s="17"/>
      <c r="FZ45" s="17"/>
      <c r="GA45" s="17">
        <v>5.8</v>
      </c>
      <c r="GB45" s="17"/>
      <c r="GC45" s="17"/>
      <c r="GD45" s="17">
        <v>5</v>
      </c>
      <c r="GE45" s="17"/>
      <c r="GF45" s="17"/>
      <c r="GG45" s="17"/>
      <c r="GH45" s="17"/>
      <c r="GI45" s="17"/>
      <c r="GJ45" s="17">
        <v>4.5</v>
      </c>
      <c r="GK45" s="17"/>
      <c r="GL45" s="17"/>
      <c r="GM45" s="17"/>
      <c r="GN45" s="17"/>
      <c r="GO45" s="17"/>
      <c r="GP45" s="17"/>
      <c r="GQ45" s="17"/>
      <c r="GR45" s="24"/>
      <c r="GS45" s="17">
        <v>9.5</v>
      </c>
      <c r="GT45" s="24"/>
      <c r="GU45" s="24"/>
      <c r="GV45" s="24"/>
      <c r="GW45" s="24"/>
      <c r="GX45" s="17"/>
      <c r="GY45" s="17"/>
      <c r="GZ45" s="24"/>
      <c r="HA45" s="17"/>
    </row>
    <row r="46" spans="1:209" x14ac:dyDescent="0.25">
      <c r="A46" s="10">
        <f t="shared" si="0"/>
        <v>43</v>
      </c>
      <c r="B46" s="24">
        <f>SUM(C46:L46)</f>
        <v>24</v>
      </c>
      <c r="C46" s="25"/>
      <c r="D46" s="26"/>
      <c r="E46" s="27"/>
      <c r="F46" s="28"/>
      <c r="G46" s="50"/>
      <c r="H46" s="29">
        <v>1</v>
      </c>
      <c r="I46" s="26"/>
      <c r="J46" s="27">
        <v>1</v>
      </c>
      <c r="K46" s="27">
        <v>19</v>
      </c>
      <c r="L46" s="26">
        <v>3</v>
      </c>
      <c r="M46" s="30" t="s">
        <v>89</v>
      </c>
      <c r="N46" s="30" t="s">
        <v>90</v>
      </c>
      <c r="O46" s="31">
        <v>1963</v>
      </c>
      <c r="P46" s="23">
        <f>SUM(S46:PS46)</f>
        <v>220.3</v>
      </c>
      <c r="Q46" s="24">
        <f>COUNTIF(S46:PS46,"&gt;0")</f>
        <v>24</v>
      </c>
      <c r="R46" s="2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>
        <v>11.5</v>
      </c>
      <c r="AD46" s="17"/>
      <c r="AE46" s="17"/>
      <c r="AF46" s="17"/>
      <c r="AG46" s="17"/>
      <c r="AH46" s="17"/>
      <c r="AI46" s="17">
        <v>10.9</v>
      </c>
      <c r="AJ46" s="17"/>
      <c r="AK46" s="32">
        <v>21.1</v>
      </c>
      <c r="AL46" s="17"/>
      <c r="AM46" s="17"/>
      <c r="AN46" s="17"/>
      <c r="AO46" s="17">
        <v>11.8</v>
      </c>
      <c r="AP46" s="17">
        <v>5</v>
      </c>
      <c r="AQ46" s="17"/>
      <c r="AR46" s="17"/>
      <c r="AS46" s="17"/>
      <c r="AT46" s="17">
        <v>10</v>
      </c>
      <c r="AU46" s="17"/>
      <c r="AV46" s="17">
        <v>5</v>
      </c>
      <c r="AW46" s="17">
        <v>2.5</v>
      </c>
      <c r="AX46" s="17">
        <v>12.3</v>
      </c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>
        <v>1</v>
      </c>
      <c r="BM46" s="17"/>
      <c r="BN46" s="17"/>
      <c r="BO46" s="17">
        <v>5.8</v>
      </c>
      <c r="BP46" s="17"/>
      <c r="BQ46" s="17"/>
      <c r="BR46" s="17"/>
      <c r="BS46" s="17"/>
      <c r="BT46" s="17"/>
      <c r="BU46" s="17"/>
      <c r="BV46" s="17"/>
      <c r="BW46" s="17"/>
      <c r="BX46" s="17"/>
      <c r="BY46" s="17">
        <v>6.3</v>
      </c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>
        <v>7</v>
      </c>
      <c r="CV46" s="17"/>
      <c r="CW46" s="17"/>
      <c r="CX46" s="17"/>
      <c r="CY46" s="17"/>
      <c r="CZ46" s="17"/>
      <c r="DA46" s="17">
        <v>10</v>
      </c>
      <c r="DB46" s="17"/>
      <c r="DC46" s="17"/>
      <c r="DD46" s="17">
        <v>6</v>
      </c>
      <c r="DE46" s="17"/>
      <c r="DF46" s="17"/>
      <c r="DG46" s="17"/>
      <c r="DH46" s="17"/>
      <c r="DI46" s="17"/>
      <c r="DJ46" s="17"/>
      <c r="DK46" s="17"/>
      <c r="DL46" s="17">
        <v>8.1999999999999993</v>
      </c>
      <c r="DM46" s="17"/>
      <c r="DN46" s="17"/>
      <c r="DO46" s="17"/>
      <c r="DP46" s="17">
        <v>6.3</v>
      </c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>
        <v>10</v>
      </c>
      <c r="EO46" s="17">
        <v>2</v>
      </c>
      <c r="EP46" s="17"/>
      <c r="EQ46" s="17">
        <v>11.3</v>
      </c>
      <c r="ER46" s="17"/>
      <c r="ES46" s="17"/>
      <c r="ET46" s="17"/>
      <c r="EU46" s="17"/>
      <c r="EV46" s="17">
        <v>14.3</v>
      </c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>
        <v>19</v>
      </c>
      <c r="GI46" s="24"/>
      <c r="GJ46" s="17">
        <v>6</v>
      </c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17"/>
      <c r="GY46" s="17"/>
      <c r="GZ46" s="24"/>
      <c r="HA46" s="17">
        <v>17</v>
      </c>
    </row>
    <row r="47" spans="1:209" x14ac:dyDescent="0.25">
      <c r="A47" s="10">
        <f t="shared" si="0"/>
        <v>44</v>
      </c>
      <c r="B47" s="24">
        <f>SUM(C47:L47)</f>
        <v>12</v>
      </c>
      <c r="C47" s="25"/>
      <c r="D47" s="26"/>
      <c r="E47" s="27"/>
      <c r="F47" s="28">
        <v>2</v>
      </c>
      <c r="G47" s="50"/>
      <c r="H47" s="29">
        <v>2</v>
      </c>
      <c r="I47" s="26"/>
      <c r="J47" s="27">
        <v>1</v>
      </c>
      <c r="K47" s="27">
        <v>7</v>
      </c>
      <c r="L47" s="26"/>
      <c r="M47" s="30" t="s">
        <v>193</v>
      </c>
      <c r="N47" s="30" t="s">
        <v>66</v>
      </c>
      <c r="O47" s="31">
        <v>1963</v>
      </c>
      <c r="P47" s="23">
        <f>SUM(S47:PS47)</f>
        <v>213.70000000000002</v>
      </c>
      <c r="Q47" s="24">
        <f>COUNTIF(S47:PS47,"&gt;0")</f>
        <v>12</v>
      </c>
      <c r="R47" s="24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46">
        <v>42.2</v>
      </c>
      <c r="AE47" s="17"/>
      <c r="AF47" s="17"/>
      <c r="AG47" s="17"/>
      <c r="AH47" s="17"/>
      <c r="AI47" s="17"/>
      <c r="AJ47" s="17"/>
      <c r="AK47" s="32">
        <v>21.1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>
        <v>24.3</v>
      </c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>
        <v>6.3</v>
      </c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>
        <v>7</v>
      </c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>
        <v>9.1999999999999993</v>
      </c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>
        <v>10</v>
      </c>
      <c r="EO47" s="17"/>
      <c r="EP47" s="17"/>
      <c r="EQ47" s="17"/>
      <c r="ER47" s="17"/>
      <c r="ES47" s="17"/>
      <c r="ET47" s="17"/>
      <c r="EU47" s="17"/>
      <c r="EV47" s="17">
        <v>14.3</v>
      </c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46">
        <v>42.2</v>
      </c>
      <c r="FV47" s="17"/>
      <c r="FW47" s="17"/>
      <c r="FX47" s="17"/>
      <c r="FY47" s="17"/>
      <c r="FZ47" s="32">
        <v>21.1</v>
      </c>
      <c r="GA47" s="17"/>
      <c r="GB47" s="17"/>
      <c r="GC47" s="17"/>
      <c r="GD47" s="17"/>
      <c r="GE47" s="17"/>
      <c r="GF47" s="17">
        <v>10</v>
      </c>
      <c r="GG47" s="17"/>
      <c r="GH47" s="17"/>
      <c r="GI47" s="24"/>
      <c r="GJ47" s="17">
        <v>6</v>
      </c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33"/>
      <c r="GY47" s="33"/>
      <c r="GZ47" s="24"/>
      <c r="HA47" s="33"/>
    </row>
    <row r="48" spans="1:209" x14ac:dyDescent="0.25">
      <c r="A48" s="10">
        <f t="shared" si="0"/>
        <v>45</v>
      </c>
      <c r="B48" s="24">
        <f>SUM(C48:L48)</f>
        <v>33</v>
      </c>
      <c r="C48" s="25"/>
      <c r="D48" s="26"/>
      <c r="E48" s="27"/>
      <c r="F48" s="28"/>
      <c r="G48" s="50"/>
      <c r="H48" s="29"/>
      <c r="I48" s="26"/>
      <c r="J48" s="27">
        <v>5</v>
      </c>
      <c r="K48" s="27">
        <v>23</v>
      </c>
      <c r="L48" s="26">
        <v>5</v>
      </c>
      <c r="M48" s="30" t="s">
        <v>197</v>
      </c>
      <c r="N48" s="30" t="s">
        <v>47</v>
      </c>
      <c r="O48" s="31">
        <v>1957</v>
      </c>
      <c r="P48" s="23">
        <f>SUM(S48:PS48)</f>
        <v>212.90000000000003</v>
      </c>
      <c r="Q48" s="24">
        <f>COUNTIF(S48:PS48,"&gt;0")</f>
        <v>33</v>
      </c>
      <c r="R48" s="24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>
        <v>11.5</v>
      </c>
      <c r="AD48" s="17"/>
      <c r="AE48" s="17"/>
      <c r="AF48" s="17"/>
      <c r="AG48" s="17"/>
      <c r="AH48" s="17"/>
      <c r="AI48" s="17"/>
      <c r="AJ48" s="17">
        <v>10</v>
      </c>
      <c r="AK48" s="17"/>
      <c r="AL48" s="17"/>
      <c r="AM48" s="17"/>
      <c r="AN48" s="17"/>
      <c r="AO48" s="17"/>
      <c r="AP48" s="17">
        <v>5</v>
      </c>
      <c r="AQ48" s="17"/>
      <c r="AR48" s="17"/>
      <c r="AS48" s="17"/>
      <c r="AT48" s="17">
        <v>1.6</v>
      </c>
      <c r="AU48" s="17"/>
      <c r="AV48" s="17">
        <v>5</v>
      </c>
      <c r="AW48" s="17">
        <v>2.5</v>
      </c>
      <c r="AX48" s="17"/>
      <c r="AY48" s="17"/>
      <c r="AZ48" s="17">
        <v>10</v>
      </c>
      <c r="BA48" s="17"/>
      <c r="BB48" s="17"/>
      <c r="BC48" s="17"/>
      <c r="BD48" s="17">
        <v>5</v>
      </c>
      <c r="BE48" s="17"/>
      <c r="BF48" s="17"/>
      <c r="BG48" s="17"/>
      <c r="BH48" s="17"/>
      <c r="BI48" s="17"/>
      <c r="BJ48" s="17"/>
      <c r="BK48" s="17"/>
      <c r="BL48" s="17">
        <v>1</v>
      </c>
      <c r="BM48" s="17"/>
      <c r="BN48" s="17"/>
      <c r="BO48" s="17">
        <v>5.8</v>
      </c>
      <c r="BP48" s="17"/>
      <c r="BQ48" s="17"/>
      <c r="BR48" s="17"/>
      <c r="BS48" s="17"/>
      <c r="BT48" s="17"/>
      <c r="BU48" s="17"/>
      <c r="BV48" s="17">
        <v>9.8000000000000007</v>
      </c>
      <c r="BW48" s="17"/>
      <c r="BX48" s="17"/>
      <c r="BY48" s="17"/>
      <c r="BZ48" s="17"/>
      <c r="CA48" s="17">
        <v>6.5</v>
      </c>
      <c r="CB48" s="17"/>
      <c r="CC48" s="17">
        <v>4</v>
      </c>
      <c r="CD48" s="17"/>
      <c r="CE48" s="17"/>
      <c r="CF48" s="17">
        <v>12.2</v>
      </c>
      <c r="CG48" s="17"/>
      <c r="CH48" s="17"/>
      <c r="CI48" s="17"/>
      <c r="CJ48" s="17"/>
      <c r="CK48" s="17"/>
      <c r="CL48" s="17">
        <v>5</v>
      </c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>
        <v>1.5</v>
      </c>
      <c r="DS48" s="17"/>
      <c r="DT48" s="17"/>
      <c r="DU48" s="17"/>
      <c r="DV48" s="17"/>
      <c r="DW48" s="17"/>
      <c r="DX48" s="17"/>
      <c r="DY48" s="17"/>
      <c r="DZ48" s="17"/>
      <c r="EA48" s="17">
        <v>6.4</v>
      </c>
      <c r="EB48" s="17"/>
      <c r="EC48" s="17"/>
      <c r="ED48" s="17"/>
      <c r="EE48" s="17">
        <v>10</v>
      </c>
      <c r="EF48" s="17"/>
      <c r="EG48" s="17"/>
      <c r="EH48" s="17">
        <v>6.2</v>
      </c>
      <c r="EI48" s="17">
        <v>8</v>
      </c>
      <c r="EJ48" s="17"/>
      <c r="EK48" s="17"/>
      <c r="EL48" s="17">
        <v>5.7</v>
      </c>
      <c r="EM48" s="17"/>
      <c r="EN48" s="17">
        <v>10</v>
      </c>
      <c r="EO48" s="17">
        <v>2</v>
      </c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>
        <v>7.5</v>
      </c>
      <c r="FA48" s="17"/>
      <c r="FB48" s="17"/>
      <c r="FC48" s="17"/>
      <c r="FD48" s="17">
        <v>3</v>
      </c>
      <c r="FE48" s="17"/>
      <c r="FF48" s="17"/>
      <c r="FG48" s="17">
        <v>10</v>
      </c>
      <c r="FH48" s="17"/>
      <c r="FI48" s="17">
        <v>10</v>
      </c>
      <c r="FJ48" s="17"/>
      <c r="FK48" s="17"/>
      <c r="FL48" s="17">
        <v>5.4</v>
      </c>
      <c r="FM48" s="17"/>
      <c r="FN48" s="17"/>
      <c r="FO48" s="17"/>
      <c r="FP48" s="17"/>
      <c r="FQ48" s="17"/>
      <c r="FR48" s="17">
        <v>6</v>
      </c>
      <c r="FS48" s="17"/>
      <c r="FT48" s="17"/>
      <c r="FU48" s="17"/>
      <c r="FV48" s="17"/>
      <c r="FW48" s="17"/>
      <c r="FX48" s="17"/>
      <c r="FY48" s="17"/>
      <c r="FZ48" s="17"/>
      <c r="GA48" s="17">
        <v>5.8</v>
      </c>
      <c r="GB48" s="17">
        <v>6</v>
      </c>
      <c r="GC48" s="17"/>
      <c r="GD48" s="17"/>
      <c r="GE48" s="17"/>
      <c r="GF48" s="17">
        <v>10</v>
      </c>
      <c r="GG48" s="17"/>
      <c r="GH48" s="17"/>
      <c r="GI48" s="24"/>
      <c r="GJ48" s="17">
        <v>4.5</v>
      </c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33"/>
      <c r="GY48" s="33"/>
      <c r="GZ48" s="24"/>
      <c r="HA48" s="33"/>
    </row>
    <row r="49" spans="1:209" x14ac:dyDescent="0.25">
      <c r="A49" s="10">
        <f t="shared" si="0"/>
        <v>46</v>
      </c>
      <c r="B49" s="24">
        <f>SUM(C49:L49)</f>
        <v>27</v>
      </c>
      <c r="C49" s="25"/>
      <c r="D49" s="26"/>
      <c r="E49" s="27"/>
      <c r="F49" s="28"/>
      <c r="G49" s="50"/>
      <c r="H49" s="29">
        <v>1</v>
      </c>
      <c r="I49" s="26"/>
      <c r="J49" s="27">
        <v>2</v>
      </c>
      <c r="K49" s="27">
        <v>22</v>
      </c>
      <c r="L49" s="26">
        <v>2</v>
      </c>
      <c r="M49" s="30" t="s">
        <v>71</v>
      </c>
      <c r="N49" s="30" t="s">
        <v>152</v>
      </c>
      <c r="O49" s="31">
        <v>1976</v>
      </c>
      <c r="P49" s="23">
        <f>SUM(S49:PS49)</f>
        <v>208.70000000000002</v>
      </c>
      <c r="Q49" s="24">
        <f>COUNTIF(S49:PS49,"&gt;0")</f>
        <v>27</v>
      </c>
      <c r="R49" s="24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>
        <v>11.5</v>
      </c>
      <c r="AD49" s="17"/>
      <c r="AE49" s="17"/>
      <c r="AF49" s="17"/>
      <c r="AG49" s="17"/>
      <c r="AH49" s="17"/>
      <c r="AI49" s="17">
        <v>10.9</v>
      </c>
      <c r="AJ49" s="17"/>
      <c r="AK49" s="32">
        <v>21.1</v>
      </c>
      <c r="AL49" s="17"/>
      <c r="AM49" s="17"/>
      <c r="AN49" s="17"/>
      <c r="AO49" s="17">
        <v>11.8</v>
      </c>
      <c r="AP49" s="17"/>
      <c r="AQ49" s="17"/>
      <c r="AR49" s="17"/>
      <c r="AS49" s="17"/>
      <c r="AT49" s="17">
        <v>10</v>
      </c>
      <c r="AU49" s="17"/>
      <c r="AV49" s="17"/>
      <c r="AW49" s="17">
        <v>2.5</v>
      </c>
      <c r="AX49" s="17"/>
      <c r="AY49" s="17"/>
      <c r="AZ49" s="17"/>
      <c r="BA49" s="17"/>
      <c r="BB49" s="17">
        <v>6</v>
      </c>
      <c r="BC49" s="17"/>
      <c r="BD49" s="17">
        <v>5</v>
      </c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>
        <v>5.8</v>
      </c>
      <c r="BP49" s="17"/>
      <c r="BQ49" s="17"/>
      <c r="BR49" s="17"/>
      <c r="BS49" s="17"/>
      <c r="BT49" s="17"/>
      <c r="BU49" s="17"/>
      <c r="BV49" s="17">
        <v>9.8000000000000007</v>
      </c>
      <c r="BW49" s="17"/>
      <c r="BX49" s="17"/>
      <c r="BY49" s="17">
        <v>6.3</v>
      </c>
      <c r="BZ49" s="17"/>
      <c r="CA49" s="17"/>
      <c r="CB49" s="17"/>
      <c r="CC49" s="17">
        <v>4</v>
      </c>
      <c r="CD49" s="17"/>
      <c r="CE49" s="17">
        <v>10.4</v>
      </c>
      <c r="CF49" s="17"/>
      <c r="CG49" s="17"/>
      <c r="CH49" s="17"/>
      <c r="CI49" s="17">
        <v>7.4</v>
      </c>
      <c r="CJ49" s="17"/>
      <c r="CK49" s="17"/>
      <c r="CL49" s="17"/>
      <c r="CM49" s="17"/>
      <c r="CN49" s="17"/>
      <c r="CO49" s="17"/>
      <c r="CP49" s="17"/>
      <c r="CQ49" s="17">
        <v>5.6</v>
      </c>
      <c r="CR49" s="17"/>
      <c r="CS49" s="17"/>
      <c r="CT49" s="17"/>
      <c r="CU49" s="17">
        <v>7</v>
      </c>
      <c r="CV49" s="17"/>
      <c r="CW49" s="17"/>
      <c r="CX49" s="17"/>
      <c r="CY49" s="17"/>
      <c r="CZ49" s="17">
        <v>5.4</v>
      </c>
      <c r="DA49" s="17"/>
      <c r="DB49" s="17">
        <v>5.7</v>
      </c>
      <c r="DC49" s="17"/>
      <c r="DD49" s="17">
        <v>6</v>
      </c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>
        <v>6.3</v>
      </c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>
        <v>6.4</v>
      </c>
      <c r="EB49" s="17"/>
      <c r="EC49" s="17"/>
      <c r="ED49" s="17"/>
      <c r="EE49" s="17"/>
      <c r="EF49" s="17"/>
      <c r="EG49" s="17"/>
      <c r="EH49" s="17"/>
      <c r="EI49" s="17"/>
      <c r="EJ49" s="17"/>
      <c r="EK49" s="17">
        <v>5.5</v>
      </c>
      <c r="EL49" s="17"/>
      <c r="EM49" s="17"/>
      <c r="EN49" s="17">
        <v>10</v>
      </c>
      <c r="EO49" s="17">
        <v>2</v>
      </c>
      <c r="EP49" s="17"/>
      <c r="EQ49" s="17" t="s">
        <v>50</v>
      </c>
      <c r="ER49" s="17"/>
      <c r="ES49" s="17"/>
      <c r="ET49" s="17"/>
      <c r="EU49" s="17"/>
      <c r="EV49" s="17">
        <v>14.3</v>
      </c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>
        <v>6</v>
      </c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24"/>
      <c r="GJ49" s="17">
        <v>6</v>
      </c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17"/>
      <c r="GY49" s="17"/>
      <c r="GZ49" s="24"/>
      <c r="HA49" s="17"/>
    </row>
    <row r="50" spans="1:209" x14ac:dyDescent="0.25">
      <c r="A50" s="10">
        <f t="shared" si="0"/>
        <v>47</v>
      </c>
      <c r="B50" s="24">
        <f>SUM(C50:L50)</f>
        <v>18</v>
      </c>
      <c r="C50" s="25"/>
      <c r="D50" s="26"/>
      <c r="E50" s="27"/>
      <c r="F50" s="28">
        <v>1</v>
      </c>
      <c r="G50" s="50">
        <v>1</v>
      </c>
      <c r="H50" s="29">
        <v>1</v>
      </c>
      <c r="I50" s="26"/>
      <c r="J50" s="27">
        <v>1</v>
      </c>
      <c r="K50" s="27">
        <v>13</v>
      </c>
      <c r="L50" s="26">
        <v>1</v>
      </c>
      <c r="M50" s="30" t="s">
        <v>104</v>
      </c>
      <c r="N50" s="30" t="s">
        <v>105</v>
      </c>
      <c r="O50" s="31">
        <v>1963</v>
      </c>
      <c r="P50" s="23">
        <f>SUM(S50:PS50)</f>
        <v>200.9</v>
      </c>
      <c r="Q50" s="24">
        <f>COUNTIF(S50:PS50,"&gt;0")</f>
        <v>18</v>
      </c>
      <c r="R50" s="24"/>
      <c r="S50" s="17"/>
      <c r="T50" s="17"/>
      <c r="U50" s="17"/>
      <c r="V50" s="17"/>
      <c r="W50" s="17"/>
      <c r="X50" s="17"/>
      <c r="Y50" s="17"/>
      <c r="Z50" s="46">
        <v>42.2</v>
      </c>
      <c r="AA50" s="17"/>
      <c r="AB50" s="17"/>
      <c r="AC50" s="17">
        <v>11.5</v>
      </c>
      <c r="AD50" s="17"/>
      <c r="AE50" s="17"/>
      <c r="AF50" s="17"/>
      <c r="AG50" s="17"/>
      <c r="AH50" s="17"/>
      <c r="AI50" s="17"/>
      <c r="AJ50" s="17"/>
      <c r="AK50" s="32">
        <v>21.1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>
        <v>12.5</v>
      </c>
      <c r="AV50" s="17"/>
      <c r="AW50" s="17">
        <v>2.5</v>
      </c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>
        <v>8.6999999999999993</v>
      </c>
      <c r="BO50" s="17"/>
      <c r="BP50" s="17"/>
      <c r="BQ50" s="17"/>
      <c r="BR50" s="17"/>
      <c r="BS50" s="17"/>
      <c r="BT50" s="17"/>
      <c r="BU50" s="17"/>
      <c r="BV50" s="17">
        <v>9.8000000000000007</v>
      </c>
      <c r="BW50" s="17"/>
      <c r="BX50" s="17"/>
      <c r="BY50" s="17">
        <v>6.3</v>
      </c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>
        <v>6.3</v>
      </c>
      <c r="DQ50" s="17"/>
      <c r="DR50" s="17"/>
      <c r="DS50" s="17"/>
      <c r="DT50" s="17"/>
      <c r="DU50" s="17"/>
      <c r="DV50" s="17"/>
      <c r="DW50" s="17"/>
      <c r="DX50" s="17"/>
      <c r="DY50" s="17">
        <v>9.1999999999999993</v>
      </c>
      <c r="DZ50" s="17"/>
      <c r="EA50" s="17"/>
      <c r="EB50" s="17"/>
      <c r="EC50" s="17"/>
      <c r="ED50" s="17"/>
      <c r="EE50" s="17">
        <v>10</v>
      </c>
      <c r="EF50" s="17"/>
      <c r="EG50" s="17"/>
      <c r="EH50" s="17"/>
      <c r="EI50" s="17"/>
      <c r="EJ50" s="17">
        <v>10</v>
      </c>
      <c r="EK50" s="17"/>
      <c r="EL50" s="17"/>
      <c r="EM50" s="17"/>
      <c r="EN50" s="17">
        <v>10</v>
      </c>
      <c r="EO50" s="17"/>
      <c r="EP50" s="17"/>
      <c r="EQ50" s="17"/>
      <c r="ER50" s="17"/>
      <c r="ES50" s="17"/>
      <c r="ET50" s="17"/>
      <c r="EU50" s="17"/>
      <c r="EV50" s="17">
        <v>14.3</v>
      </c>
      <c r="EW50" s="17"/>
      <c r="EX50" s="17"/>
      <c r="EY50" s="17"/>
      <c r="EZ50" s="17"/>
      <c r="FA50" s="17"/>
      <c r="FB50" s="17"/>
      <c r="FC50" s="17"/>
      <c r="FD50" s="17"/>
      <c r="FE50" s="53">
        <v>11.3</v>
      </c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24"/>
      <c r="GJ50" s="17">
        <v>4.5</v>
      </c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17">
        <v>7.5</v>
      </c>
      <c r="GY50" s="17">
        <v>3.2</v>
      </c>
      <c r="GZ50" s="24"/>
      <c r="HA50" s="17"/>
    </row>
    <row r="51" spans="1:209" x14ac:dyDescent="0.25">
      <c r="A51" s="10">
        <f t="shared" si="0"/>
        <v>48</v>
      </c>
      <c r="B51" s="24">
        <f>SUM(C51:L51)</f>
        <v>24</v>
      </c>
      <c r="C51" s="18"/>
      <c r="D51" s="26"/>
      <c r="E51" s="27"/>
      <c r="F51" s="28"/>
      <c r="G51" s="50"/>
      <c r="H51" s="29">
        <v>1</v>
      </c>
      <c r="I51" s="26"/>
      <c r="J51" s="27">
        <v>1</v>
      </c>
      <c r="K51" s="27">
        <v>20</v>
      </c>
      <c r="L51" s="26">
        <v>2</v>
      </c>
      <c r="M51" s="30" t="s">
        <v>205</v>
      </c>
      <c r="N51" s="30" t="s">
        <v>200</v>
      </c>
      <c r="O51" s="31">
        <v>1964</v>
      </c>
      <c r="P51" s="23">
        <f>SUM(S51:PS51)</f>
        <v>189.20000000000002</v>
      </c>
      <c r="Q51" s="24">
        <f>COUNTIF(S51:PS51,"&gt;0")</f>
        <v>24</v>
      </c>
      <c r="R51" s="2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>
        <v>2.5</v>
      </c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>
        <v>1</v>
      </c>
      <c r="BM51" s="17"/>
      <c r="BN51" s="17">
        <v>8.6999999999999993</v>
      </c>
      <c r="BO51" s="17">
        <v>5.8</v>
      </c>
      <c r="BP51" s="17"/>
      <c r="BQ51" s="17"/>
      <c r="BR51" s="17"/>
      <c r="BS51" s="17"/>
      <c r="BT51" s="17"/>
      <c r="BU51" s="17"/>
      <c r="BV51" s="17">
        <v>9.8000000000000007</v>
      </c>
      <c r="BW51" s="17"/>
      <c r="BX51" s="17"/>
      <c r="BY51" s="17">
        <v>6.3</v>
      </c>
      <c r="BZ51" s="17"/>
      <c r="CA51" s="17">
        <v>6.5</v>
      </c>
      <c r="CB51" s="17"/>
      <c r="CC51" s="17"/>
      <c r="CD51" s="17"/>
      <c r="CE51" s="17"/>
      <c r="CF51" s="17">
        <v>12.2</v>
      </c>
      <c r="CG51" s="17"/>
      <c r="CH51" s="17"/>
      <c r="CI51" s="17"/>
      <c r="CJ51" s="17"/>
      <c r="CK51" s="17"/>
      <c r="CL51" s="17"/>
      <c r="CM51" s="17"/>
      <c r="CN51" s="17">
        <v>8.5</v>
      </c>
      <c r="CO51" s="17"/>
      <c r="CP51" s="17"/>
      <c r="CQ51" s="17">
        <v>5.6</v>
      </c>
      <c r="CR51" s="17"/>
      <c r="CS51" s="17"/>
      <c r="CT51" s="17"/>
      <c r="CU51" s="17"/>
      <c r="CV51" s="17"/>
      <c r="CW51" s="17">
        <v>8.5</v>
      </c>
      <c r="CX51" s="17"/>
      <c r="CY51" s="17"/>
      <c r="CZ51" s="17"/>
      <c r="DA51" s="17"/>
      <c r="DB51" s="17"/>
      <c r="DC51" s="17"/>
      <c r="DD51" s="17">
        <v>6</v>
      </c>
      <c r="DE51" s="17"/>
      <c r="DF51" s="17"/>
      <c r="DG51" s="17">
        <v>5</v>
      </c>
      <c r="DH51" s="17"/>
      <c r="DI51" s="17"/>
      <c r="DJ51" s="17"/>
      <c r="DK51" s="17"/>
      <c r="DL51" s="17"/>
      <c r="DM51" s="17"/>
      <c r="DN51" s="17"/>
      <c r="DO51" s="17"/>
      <c r="DP51" s="17">
        <v>6.3</v>
      </c>
      <c r="DQ51" s="17"/>
      <c r="DR51" s="17">
        <v>1.5</v>
      </c>
      <c r="DS51" s="17"/>
      <c r="DT51" s="17"/>
      <c r="DU51" s="17"/>
      <c r="DV51" s="17"/>
      <c r="DW51" s="17"/>
      <c r="DX51" s="17"/>
      <c r="DY51" s="17">
        <v>9.1999999999999993</v>
      </c>
      <c r="DZ51" s="17"/>
      <c r="EA51" s="17">
        <v>6.4</v>
      </c>
      <c r="EB51" s="17"/>
      <c r="EC51" s="17"/>
      <c r="ED51" s="17"/>
      <c r="EE51" s="17">
        <v>10</v>
      </c>
      <c r="EF51" s="17"/>
      <c r="EG51" s="17"/>
      <c r="EH51" s="17"/>
      <c r="EI51" s="17">
        <v>8</v>
      </c>
      <c r="EJ51" s="17"/>
      <c r="EK51" s="17"/>
      <c r="EL51" s="17"/>
      <c r="EM51" s="17"/>
      <c r="EN51" s="17">
        <v>10</v>
      </c>
      <c r="EO51" s="17"/>
      <c r="EP51" s="17"/>
      <c r="EQ51" s="17"/>
      <c r="ER51" s="17"/>
      <c r="ES51" s="17"/>
      <c r="ET51" s="17"/>
      <c r="EU51" s="17"/>
      <c r="EV51" s="17">
        <v>14.3</v>
      </c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>
        <v>10</v>
      </c>
      <c r="FR51" s="17"/>
      <c r="FS51" s="17"/>
      <c r="FT51" s="17"/>
      <c r="FU51" s="17"/>
      <c r="FV51" s="17"/>
      <c r="FW51" s="17"/>
      <c r="FX51" s="17"/>
      <c r="FY51" s="17"/>
      <c r="FZ51" s="32">
        <v>21.1</v>
      </c>
      <c r="GA51" s="17"/>
      <c r="GB51" s="17"/>
      <c r="GC51" s="17"/>
      <c r="GD51" s="17"/>
      <c r="GE51" s="17"/>
      <c r="GF51" s="17"/>
      <c r="GG51" s="17"/>
      <c r="GH51" s="17"/>
      <c r="GI51" s="24"/>
      <c r="GJ51" s="17">
        <v>6</v>
      </c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33"/>
      <c r="GY51" s="33"/>
      <c r="GZ51" s="24"/>
      <c r="HA51" s="33"/>
    </row>
    <row r="52" spans="1:209" x14ac:dyDescent="0.25">
      <c r="A52" s="10">
        <f t="shared" si="0"/>
        <v>49</v>
      </c>
      <c r="B52" s="24">
        <f>SUM(C52:L52)</f>
        <v>23</v>
      </c>
      <c r="C52" s="25"/>
      <c r="D52" s="26"/>
      <c r="E52" s="27"/>
      <c r="F52" s="28"/>
      <c r="G52" s="50"/>
      <c r="H52" s="29">
        <v>2</v>
      </c>
      <c r="I52" s="26"/>
      <c r="J52" s="27"/>
      <c r="K52" s="27">
        <v>20</v>
      </c>
      <c r="L52" s="26">
        <v>1</v>
      </c>
      <c r="M52" s="30" t="s">
        <v>115</v>
      </c>
      <c r="N52" s="30" t="s">
        <v>209</v>
      </c>
      <c r="O52" s="31">
        <v>1972</v>
      </c>
      <c r="P52" s="23">
        <f>SUM(S52:PS52)</f>
        <v>187.6</v>
      </c>
      <c r="Q52" s="24">
        <f>COUNTIF(S52:PS52,"&gt;0")</f>
        <v>23</v>
      </c>
      <c r="R52" s="24"/>
      <c r="S52" s="17"/>
      <c r="T52" s="32">
        <v>21.1</v>
      </c>
      <c r="U52" s="17"/>
      <c r="V52" s="17"/>
      <c r="W52" s="17"/>
      <c r="X52" s="17"/>
      <c r="Y52" s="17"/>
      <c r="Z52" s="17"/>
      <c r="AA52" s="17"/>
      <c r="AB52" s="17"/>
      <c r="AC52" s="17">
        <v>11.5</v>
      </c>
      <c r="AD52" s="17"/>
      <c r="AE52" s="17"/>
      <c r="AF52" s="17"/>
      <c r="AG52" s="17"/>
      <c r="AH52" s="17"/>
      <c r="AI52" s="17"/>
      <c r="AJ52" s="17"/>
      <c r="AK52" s="32">
        <v>21.1</v>
      </c>
      <c r="AL52" s="17"/>
      <c r="AM52" s="17"/>
      <c r="AN52" s="17"/>
      <c r="AO52" s="17"/>
      <c r="AP52" s="17"/>
      <c r="AQ52" s="17"/>
      <c r="AR52" s="17"/>
      <c r="AS52" s="17"/>
      <c r="AT52" s="17">
        <v>10</v>
      </c>
      <c r="AU52" s="17"/>
      <c r="AV52" s="17">
        <v>5</v>
      </c>
      <c r="AW52" s="17"/>
      <c r="AX52" s="17"/>
      <c r="AY52" s="17"/>
      <c r="AZ52" s="17"/>
      <c r="BA52" s="17"/>
      <c r="BB52" s="17"/>
      <c r="BC52" s="17">
        <v>5.5</v>
      </c>
      <c r="BD52" s="17">
        <v>5</v>
      </c>
      <c r="BE52" s="17"/>
      <c r="BF52" s="17"/>
      <c r="BG52" s="17"/>
      <c r="BH52" s="17"/>
      <c r="BI52" s="17"/>
      <c r="BJ52" s="17"/>
      <c r="BK52" s="17"/>
      <c r="BL52" s="17"/>
      <c r="BM52" s="17">
        <v>7</v>
      </c>
      <c r="BN52" s="17"/>
      <c r="BO52" s="17">
        <v>5.8</v>
      </c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>
        <v>10.4</v>
      </c>
      <c r="CF52" s="17"/>
      <c r="CG52" s="17"/>
      <c r="CH52" s="17"/>
      <c r="CI52" s="17"/>
      <c r="CJ52" s="17"/>
      <c r="CK52" s="17"/>
      <c r="CL52" s="17"/>
      <c r="CM52" s="17">
        <v>7.1</v>
      </c>
      <c r="CN52" s="17">
        <v>8.5</v>
      </c>
      <c r="CO52" s="17">
        <v>6</v>
      </c>
      <c r="CP52" s="17"/>
      <c r="CQ52" s="17">
        <v>5.6</v>
      </c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>
        <v>5.7</v>
      </c>
      <c r="DC52" s="17"/>
      <c r="DD52" s="17">
        <v>6</v>
      </c>
      <c r="DE52" s="17"/>
      <c r="DF52" s="17"/>
      <c r="DG52" s="17"/>
      <c r="DH52" s="17">
        <v>6</v>
      </c>
      <c r="DI52" s="17"/>
      <c r="DJ52" s="17">
        <v>7.1</v>
      </c>
      <c r="DK52" s="17">
        <v>7.2</v>
      </c>
      <c r="DL52" s="17"/>
      <c r="DM52" s="17"/>
      <c r="DN52" s="17">
        <v>5.8</v>
      </c>
      <c r="DO52" s="17"/>
      <c r="DP52" s="17">
        <v>6.3</v>
      </c>
      <c r="DQ52" s="17"/>
      <c r="DR52" s="17"/>
      <c r="DS52" s="17"/>
      <c r="DT52" s="17"/>
      <c r="DU52" s="17"/>
      <c r="DV52" s="17"/>
      <c r="DW52" s="17">
        <v>7.5</v>
      </c>
      <c r="DX52" s="17"/>
      <c r="DY52" s="17"/>
      <c r="DZ52" s="24"/>
      <c r="EA52" s="17">
        <v>6.4</v>
      </c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33"/>
      <c r="GY52" s="33"/>
      <c r="GZ52" s="24"/>
      <c r="HA52" s="33"/>
    </row>
    <row r="53" spans="1:209" x14ac:dyDescent="0.25">
      <c r="A53" s="10">
        <f t="shared" si="0"/>
        <v>50</v>
      </c>
      <c r="B53" s="24">
        <f>SUM(C53:L53)</f>
        <v>22</v>
      </c>
      <c r="C53" s="25"/>
      <c r="D53" s="26"/>
      <c r="E53" s="27"/>
      <c r="F53" s="28"/>
      <c r="G53" s="50"/>
      <c r="H53" s="29"/>
      <c r="I53" s="26"/>
      <c r="J53" s="19">
        <v>2</v>
      </c>
      <c r="K53" s="27">
        <v>19</v>
      </c>
      <c r="L53" s="27">
        <v>1</v>
      </c>
      <c r="M53" s="30" t="s">
        <v>123</v>
      </c>
      <c r="N53" s="30" t="s">
        <v>124</v>
      </c>
      <c r="O53" s="31">
        <v>1962</v>
      </c>
      <c r="P53" s="23">
        <f>SUM(S53:PS53)</f>
        <v>185.90000000000006</v>
      </c>
      <c r="Q53" s="24">
        <f>COUNTIF(S53:PS53,"&gt;0")</f>
        <v>22</v>
      </c>
      <c r="R53" s="24"/>
      <c r="S53" s="17"/>
      <c r="T53" s="17"/>
      <c r="U53" s="17"/>
      <c r="V53" s="17"/>
      <c r="W53" s="17"/>
      <c r="X53" s="17"/>
      <c r="Y53" s="17">
        <v>8.5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>
        <v>14.2</v>
      </c>
      <c r="AL53" s="17"/>
      <c r="AM53" s="17"/>
      <c r="AN53" s="17"/>
      <c r="AO53" s="17">
        <v>11.8</v>
      </c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>
        <v>10</v>
      </c>
      <c r="DB53" s="17">
        <v>5.7</v>
      </c>
      <c r="DC53" s="17"/>
      <c r="DD53" s="17">
        <v>6</v>
      </c>
      <c r="DE53" s="17">
        <v>8.1999999999999993</v>
      </c>
      <c r="DF53" s="17"/>
      <c r="DG53" s="17"/>
      <c r="DH53" s="17"/>
      <c r="DI53" s="17"/>
      <c r="DJ53" s="17"/>
      <c r="DK53" s="17"/>
      <c r="DL53" s="17"/>
      <c r="DM53" s="17">
        <v>9.1999999999999993</v>
      </c>
      <c r="DN53" s="17"/>
      <c r="DO53" s="17"/>
      <c r="DP53" s="17">
        <v>6.3</v>
      </c>
      <c r="DQ53" s="17"/>
      <c r="DR53" s="17"/>
      <c r="DS53" s="17"/>
      <c r="DT53" s="17"/>
      <c r="DU53" s="17">
        <v>12.6</v>
      </c>
      <c r="DV53" s="17"/>
      <c r="DW53" s="17"/>
      <c r="DX53" s="17">
        <v>5.7</v>
      </c>
      <c r="DY53" s="17"/>
      <c r="DZ53" s="17"/>
      <c r="EA53" s="17">
        <v>6.4</v>
      </c>
      <c r="EB53" s="17"/>
      <c r="EC53" s="17"/>
      <c r="ED53" s="17"/>
      <c r="EE53" s="17">
        <v>10</v>
      </c>
      <c r="EF53" s="17"/>
      <c r="EG53" s="17"/>
      <c r="EH53" s="17"/>
      <c r="EI53" s="17"/>
      <c r="EJ53" s="17"/>
      <c r="EK53" s="17">
        <v>5.5</v>
      </c>
      <c r="EL53" s="17"/>
      <c r="EM53" s="17"/>
      <c r="EN53" s="17">
        <v>10</v>
      </c>
      <c r="EO53" s="17"/>
      <c r="EP53" s="17"/>
      <c r="EQ53" s="17">
        <v>11.3</v>
      </c>
      <c r="ER53" s="17"/>
      <c r="ES53" s="17"/>
      <c r="ET53" s="17"/>
      <c r="EU53" s="17"/>
      <c r="EV53" s="17">
        <v>14.3</v>
      </c>
      <c r="EW53" s="17"/>
      <c r="EX53" s="17"/>
      <c r="EY53" s="17"/>
      <c r="EZ53" s="17"/>
      <c r="FA53" s="17"/>
      <c r="FB53" s="17"/>
      <c r="FC53" s="17"/>
      <c r="FD53" s="17">
        <v>3</v>
      </c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>
        <v>10</v>
      </c>
      <c r="GG53" s="17"/>
      <c r="GH53" s="17"/>
      <c r="GI53" s="24"/>
      <c r="GJ53" s="17">
        <v>6</v>
      </c>
      <c r="GK53" s="24"/>
      <c r="GL53" s="17">
        <v>5.8</v>
      </c>
      <c r="GM53" s="24"/>
      <c r="GN53" s="24"/>
      <c r="GO53" s="24"/>
      <c r="GP53" s="24"/>
      <c r="GQ53" s="24"/>
      <c r="GR53" s="17">
        <v>5.4</v>
      </c>
      <c r="GS53" s="24"/>
      <c r="GT53" s="24"/>
      <c r="GU53" s="24"/>
      <c r="GV53" s="24"/>
      <c r="GW53" s="24"/>
      <c r="GX53" s="33"/>
      <c r="GY53" s="33"/>
      <c r="GZ53" s="24"/>
      <c r="HA53" s="33"/>
    </row>
    <row r="54" spans="1:209" x14ac:dyDescent="0.25">
      <c r="A54" s="10">
        <f t="shared" si="0"/>
        <v>51</v>
      </c>
      <c r="B54" s="24">
        <f>SUM(C54:L54)</f>
        <v>8</v>
      </c>
      <c r="C54" s="25"/>
      <c r="D54" s="26"/>
      <c r="E54" s="27"/>
      <c r="F54" s="28">
        <v>1</v>
      </c>
      <c r="G54" s="50">
        <v>1</v>
      </c>
      <c r="H54" s="29">
        <v>5</v>
      </c>
      <c r="I54" s="26"/>
      <c r="J54" s="27"/>
      <c r="K54" s="27">
        <v>1</v>
      </c>
      <c r="L54" s="26"/>
      <c r="M54" s="30" t="s">
        <v>48</v>
      </c>
      <c r="N54" s="30" t="s">
        <v>49</v>
      </c>
      <c r="O54" s="31">
        <v>1974</v>
      </c>
      <c r="P54" s="23">
        <f>SUM(S54:PS54)</f>
        <v>177.7</v>
      </c>
      <c r="Q54" s="24">
        <f>COUNTIF(S54:PS54,"&gt;0")</f>
        <v>8</v>
      </c>
      <c r="R54" s="24"/>
      <c r="S54" s="17"/>
      <c r="T54" s="17"/>
      <c r="U54" s="17"/>
      <c r="V54" s="17"/>
      <c r="W54" s="17"/>
      <c r="X54" s="17"/>
      <c r="Y54" s="17"/>
      <c r="Z54" s="17"/>
      <c r="AA54" s="17"/>
      <c r="AB54" s="46">
        <v>42.2</v>
      </c>
      <c r="AC54" s="17"/>
      <c r="AD54" s="17"/>
      <c r="AE54" s="17"/>
      <c r="AF54" s="17"/>
      <c r="AG54" s="17"/>
      <c r="AH54" s="17"/>
      <c r="AI54" s="17"/>
      <c r="AJ54" s="17"/>
      <c r="AK54" s="32">
        <v>21.1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32">
        <v>21.1</v>
      </c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32">
        <v>21.1</v>
      </c>
      <c r="FC54" s="17"/>
      <c r="FD54" s="17"/>
      <c r="FE54" s="53">
        <v>13</v>
      </c>
      <c r="FF54" s="17"/>
      <c r="FG54" s="17"/>
      <c r="FH54" s="17"/>
      <c r="FI54" s="17"/>
      <c r="FJ54" s="17"/>
      <c r="FK54" s="17"/>
      <c r="FL54" s="17"/>
      <c r="FM54" s="17"/>
      <c r="FN54" s="32">
        <v>21.1</v>
      </c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32">
        <v>21.1</v>
      </c>
      <c r="GT54" s="24" t="s">
        <v>50</v>
      </c>
      <c r="GU54" s="24"/>
      <c r="GV54" s="24"/>
      <c r="GW54" s="24"/>
      <c r="GX54" s="17"/>
      <c r="GY54" s="17"/>
      <c r="GZ54" s="24"/>
      <c r="HA54" s="17">
        <v>17</v>
      </c>
    </row>
    <row r="55" spans="1:209" x14ac:dyDescent="0.25">
      <c r="A55" s="10">
        <f t="shared" si="0"/>
        <v>52</v>
      </c>
      <c r="B55" s="24">
        <f>SUM(C55:L55)</f>
        <v>20</v>
      </c>
      <c r="C55" s="25"/>
      <c r="D55" s="26"/>
      <c r="E55" s="27"/>
      <c r="F55" s="28"/>
      <c r="G55" s="50"/>
      <c r="H55" s="29">
        <v>1</v>
      </c>
      <c r="I55" s="26"/>
      <c r="J55" s="27">
        <v>4</v>
      </c>
      <c r="K55" s="27">
        <v>14</v>
      </c>
      <c r="L55" s="26">
        <v>1</v>
      </c>
      <c r="M55" s="30" t="s">
        <v>218</v>
      </c>
      <c r="N55" s="30" t="s">
        <v>99</v>
      </c>
      <c r="O55" s="31">
        <v>1955</v>
      </c>
      <c r="P55" s="23">
        <f>SUM(S55:PS55)</f>
        <v>177.00000000000003</v>
      </c>
      <c r="Q55" s="24">
        <f>COUNTIF(S55:PS55,"&gt;0")</f>
        <v>20</v>
      </c>
      <c r="R55" s="2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>
        <v>10.9</v>
      </c>
      <c r="AJ55" s="17"/>
      <c r="AK55" s="32">
        <v>21.1</v>
      </c>
      <c r="AL55" s="17"/>
      <c r="AM55" s="17"/>
      <c r="AN55" s="17"/>
      <c r="AO55" s="17">
        <v>11.8</v>
      </c>
      <c r="AP55" s="17"/>
      <c r="AQ55" s="17"/>
      <c r="AR55" s="17"/>
      <c r="AS55" s="17"/>
      <c r="AT55" s="17">
        <v>10</v>
      </c>
      <c r="AU55" s="17">
        <v>12.5</v>
      </c>
      <c r="AV55" s="17">
        <v>5</v>
      </c>
      <c r="AW55" s="17"/>
      <c r="AX55" s="17">
        <v>12.3</v>
      </c>
      <c r="AY55" s="17"/>
      <c r="AZ55" s="17"/>
      <c r="BA55" s="17"/>
      <c r="BB55" s="17">
        <v>6</v>
      </c>
      <c r="BC55" s="17"/>
      <c r="BD55" s="17"/>
      <c r="BE55" s="17"/>
      <c r="BF55" s="17"/>
      <c r="BG55" s="17"/>
      <c r="BH55" s="17">
        <v>7.5</v>
      </c>
      <c r="BI55" s="17"/>
      <c r="BJ55" s="17">
        <v>6.5</v>
      </c>
      <c r="BK55" s="17"/>
      <c r="BL55" s="17"/>
      <c r="BM55" s="17">
        <v>7</v>
      </c>
      <c r="BN55" s="17">
        <v>8.6999999999999993</v>
      </c>
      <c r="BO55" s="17">
        <v>5.8</v>
      </c>
      <c r="BP55" s="17"/>
      <c r="BQ55" s="17"/>
      <c r="BR55" s="17"/>
      <c r="BS55" s="17"/>
      <c r="BT55" s="17"/>
      <c r="BU55" s="17"/>
      <c r="BV55" s="17">
        <v>9.8000000000000007</v>
      </c>
      <c r="BW55" s="17"/>
      <c r="BX55" s="17"/>
      <c r="BY55" s="17"/>
      <c r="BZ55" s="17"/>
      <c r="CA55" s="17">
        <v>6.5</v>
      </c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>
        <v>14.3</v>
      </c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>
        <v>5.8</v>
      </c>
      <c r="GB55" s="17">
        <v>6</v>
      </c>
      <c r="GC55" s="17"/>
      <c r="GD55" s="17">
        <v>5</v>
      </c>
      <c r="GE55" s="17"/>
      <c r="GF55" s="17"/>
      <c r="GG55" s="17"/>
      <c r="GH55" s="17"/>
      <c r="GI55" s="24"/>
      <c r="GJ55" s="17">
        <v>4.5</v>
      </c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17"/>
      <c r="GY55" s="17"/>
      <c r="GZ55" s="24"/>
      <c r="HA55" s="17"/>
    </row>
    <row r="56" spans="1:209" x14ac:dyDescent="0.25">
      <c r="A56" s="10">
        <f t="shared" si="0"/>
        <v>53</v>
      </c>
      <c r="B56" s="24">
        <f>SUM(C56:L56)</f>
        <v>14</v>
      </c>
      <c r="C56" s="25"/>
      <c r="D56" s="26"/>
      <c r="E56" s="27"/>
      <c r="F56" s="28">
        <v>1</v>
      </c>
      <c r="G56" s="50">
        <v>1</v>
      </c>
      <c r="H56" s="29">
        <v>1</v>
      </c>
      <c r="I56" s="26"/>
      <c r="J56" s="27">
        <v>1</v>
      </c>
      <c r="K56" s="27">
        <v>10</v>
      </c>
      <c r="L56" s="26"/>
      <c r="M56" s="30" t="s">
        <v>102</v>
      </c>
      <c r="N56" s="30" t="s">
        <v>103</v>
      </c>
      <c r="O56" s="31">
        <v>1962</v>
      </c>
      <c r="P56" s="23">
        <f>SUM(S56:PS56)</f>
        <v>176.8</v>
      </c>
      <c r="Q56" s="24">
        <f>COUNTIF(S56:PS56,"&gt;0")</f>
        <v>14</v>
      </c>
      <c r="R56" s="24"/>
      <c r="S56" s="17"/>
      <c r="T56" s="17"/>
      <c r="U56" s="17"/>
      <c r="V56" s="17"/>
      <c r="W56" s="17"/>
      <c r="X56" s="17"/>
      <c r="Y56" s="17"/>
      <c r="Z56" s="46">
        <v>42.2</v>
      </c>
      <c r="AA56" s="17"/>
      <c r="AB56" s="17"/>
      <c r="AC56" s="17">
        <v>11.5</v>
      </c>
      <c r="AD56" s="17"/>
      <c r="AE56" s="17"/>
      <c r="AF56" s="17"/>
      <c r="AG56" s="17"/>
      <c r="AH56" s="17"/>
      <c r="AI56" s="17"/>
      <c r="AJ56" s="17"/>
      <c r="AK56" s="32">
        <v>21.1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>
        <v>12.5</v>
      </c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>
        <v>6.3</v>
      </c>
      <c r="DQ56" s="17"/>
      <c r="DR56" s="17"/>
      <c r="DS56" s="17"/>
      <c r="DT56" s="17"/>
      <c r="DU56" s="17"/>
      <c r="DV56" s="17"/>
      <c r="DW56" s="17"/>
      <c r="DX56" s="17"/>
      <c r="DY56" s="17">
        <v>9.1999999999999993</v>
      </c>
      <c r="DZ56" s="17"/>
      <c r="EA56" s="17"/>
      <c r="EB56" s="17"/>
      <c r="EC56" s="17"/>
      <c r="ED56" s="17"/>
      <c r="EE56" s="17">
        <v>10</v>
      </c>
      <c r="EF56" s="17"/>
      <c r="EG56" s="17"/>
      <c r="EH56" s="17"/>
      <c r="EI56" s="17"/>
      <c r="EJ56" s="17">
        <v>10</v>
      </c>
      <c r="EK56" s="17"/>
      <c r="EL56" s="17"/>
      <c r="EM56" s="17"/>
      <c r="EN56" s="17">
        <v>10</v>
      </c>
      <c r="EO56" s="17"/>
      <c r="EP56" s="17"/>
      <c r="EQ56" s="17"/>
      <c r="ER56" s="17"/>
      <c r="ES56" s="17"/>
      <c r="ET56" s="17"/>
      <c r="EU56" s="17"/>
      <c r="EV56" s="17">
        <v>14.3</v>
      </c>
      <c r="EW56" s="17"/>
      <c r="EX56" s="17"/>
      <c r="EY56" s="17"/>
      <c r="EZ56" s="17"/>
      <c r="FA56" s="17"/>
      <c r="FB56" s="17"/>
      <c r="FC56" s="17"/>
      <c r="FD56" s="17"/>
      <c r="FE56" s="53">
        <v>13</v>
      </c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24"/>
      <c r="GJ56" s="17">
        <v>6</v>
      </c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17">
        <v>7.5</v>
      </c>
      <c r="GY56" s="17">
        <v>3.2</v>
      </c>
      <c r="GZ56" s="24"/>
      <c r="HA56" s="17"/>
    </row>
    <row r="57" spans="1:209" x14ac:dyDescent="0.25">
      <c r="A57" s="10">
        <f t="shared" si="0"/>
        <v>54</v>
      </c>
      <c r="B57" s="24">
        <f>SUM(C57:L57)</f>
        <v>10</v>
      </c>
      <c r="C57" s="25"/>
      <c r="D57" s="26"/>
      <c r="E57" s="27"/>
      <c r="F57" s="28"/>
      <c r="G57" s="50"/>
      <c r="H57" s="29">
        <v>6</v>
      </c>
      <c r="I57" s="26"/>
      <c r="J57" s="27"/>
      <c r="K57" s="27">
        <v>4</v>
      </c>
      <c r="L57" s="26"/>
      <c r="M57" s="30" t="s">
        <v>217</v>
      </c>
      <c r="N57" s="30" t="s">
        <v>76</v>
      </c>
      <c r="O57" s="31">
        <v>1962</v>
      </c>
      <c r="P57" s="23">
        <f>SUM(S57:PS57)</f>
        <v>174.1</v>
      </c>
      <c r="Q57" s="24">
        <f>COUNTIF(S57:PS57,"&gt;0")</f>
        <v>10</v>
      </c>
      <c r="R57" s="24"/>
      <c r="S57" s="17"/>
      <c r="T57" s="32">
        <v>21.1</v>
      </c>
      <c r="U57" s="17"/>
      <c r="V57" s="17"/>
      <c r="W57" s="17"/>
      <c r="X57" s="17"/>
      <c r="Y57" s="17"/>
      <c r="Z57" s="17"/>
      <c r="AA57" s="17"/>
      <c r="AB57" s="17"/>
      <c r="AC57" s="17">
        <v>11.5</v>
      </c>
      <c r="AD57" s="17"/>
      <c r="AE57" s="17"/>
      <c r="AF57" s="32">
        <v>21.1</v>
      </c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>
        <v>10.4</v>
      </c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>
        <v>11.3</v>
      </c>
      <c r="EG57" s="17"/>
      <c r="EH57" s="17"/>
      <c r="EI57" s="17"/>
      <c r="EJ57" s="17"/>
      <c r="EK57" s="17"/>
      <c r="EL57" s="17"/>
      <c r="EM57" s="32">
        <v>21.1</v>
      </c>
      <c r="EN57" s="17"/>
      <c r="EO57" s="17"/>
      <c r="EP57" s="17"/>
      <c r="EQ57" s="17"/>
      <c r="ER57" s="17"/>
      <c r="ES57" s="17"/>
      <c r="ET57" s="17"/>
      <c r="EU57" s="17"/>
      <c r="EV57" s="17">
        <v>14.3</v>
      </c>
      <c r="EW57" s="17"/>
      <c r="EX57" s="17"/>
      <c r="EY57" s="17"/>
      <c r="EZ57" s="17"/>
      <c r="FA57" s="17"/>
      <c r="FB57" s="32">
        <v>21.1</v>
      </c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32">
        <v>21.1</v>
      </c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17"/>
      <c r="GJ57" s="24"/>
      <c r="GK57" s="32">
        <v>21.1</v>
      </c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33"/>
      <c r="GY57" s="33"/>
      <c r="GZ57" s="24"/>
      <c r="HA57" s="33"/>
    </row>
    <row r="58" spans="1:209" x14ac:dyDescent="0.25">
      <c r="A58" s="10">
        <f t="shared" si="0"/>
        <v>55</v>
      </c>
      <c r="B58" s="24">
        <f>SUM(C58:L58)</f>
        <v>11</v>
      </c>
      <c r="C58" s="25"/>
      <c r="D58" s="26"/>
      <c r="E58" s="27"/>
      <c r="F58" s="28"/>
      <c r="G58" s="50"/>
      <c r="H58" s="29">
        <v>1</v>
      </c>
      <c r="I58" s="26"/>
      <c r="J58" s="19"/>
      <c r="K58" s="27">
        <v>10</v>
      </c>
      <c r="L58" s="19"/>
      <c r="M58" s="30" t="s">
        <v>81</v>
      </c>
      <c r="N58" s="30" t="s">
        <v>82</v>
      </c>
      <c r="O58" s="31">
        <v>1965</v>
      </c>
      <c r="P58" s="23">
        <f>SUM(S58:PS58)</f>
        <v>169.8</v>
      </c>
      <c r="Q58" s="24">
        <f>COUNTIF(S58:PS58,"&gt;0")</f>
        <v>11</v>
      </c>
      <c r="R58" s="24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>
        <v>15.3</v>
      </c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>
        <v>9.1999999999999993</v>
      </c>
      <c r="DN58" s="17"/>
      <c r="DO58" s="17"/>
      <c r="DP58" s="17"/>
      <c r="DQ58" s="17">
        <v>30</v>
      </c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>
        <v>10</v>
      </c>
      <c r="EF58" s="17"/>
      <c r="EG58" s="17"/>
      <c r="EH58" s="17"/>
      <c r="EI58" s="17"/>
      <c r="EJ58" s="17"/>
      <c r="EK58" s="17"/>
      <c r="EL58" s="17"/>
      <c r="EM58" s="17"/>
      <c r="EN58" s="17">
        <v>10</v>
      </c>
      <c r="EO58" s="17"/>
      <c r="EP58" s="17"/>
      <c r="EQ58" s="17"/>
      <c r="ER58" s="17"/>
      <c r="ES58" s="17"/>
      <c r="ET58" s="17"/>
      <c r="EU58" s="17"/>
      <c r="EV58" s="17"/>
      <c r="EW58" s="17">
        <v>25.2</v>
      </c>
      <c r="EX58" s="17"/>
      <c r="EY58" s="17"/>
      <c r="EZ58" s="17"/>
      <c r="FA58" s="17"/>
      <c r="FB58" s="17"/>
      <c r="FC58" s="17"/>
      <c r="FD58" s="17"/>
      <c r="FE58" s="17"/>
      <c r="FF58" s="17"/>
      <c r="FG58" s="17">
        <v>10</v>
      </c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32">
        <v>21.1</v>
      </c>
      <c r="GA58" s="17"/>
      <c r="GB58" s="17"/>
      <c r="GC58" s="24"/>
      <c r="GD58" s="17"/>
      <c r="GE58" s="24"/>
      <c r="GF58" s="17">
        <v>10</v>
      </c>
      <c r="GG58" s="24"/>
      <c r="GH58" s="24"/>
      <c r="GI58" s="17">
        <v>12</v>
      </c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17"/>
      <c r="GY58" s="17"/>
      <c r="GZ58" s="24"/>
      <c r="HA58" s="17">
        <v>17</v>
      </c>
    </row>
    <row r="59" spans="1:209" x14ac:dyDescent="0.25">
      <c r="A59" s="10">
        <f t="shared" si="0"/>
        <v>56</v>
      </c>
      <c r="B59" s="24">
        <f>SUM(C59:L59)</f>
        <v>18</v>
      </c>
      <c r="C59" s="25"/>
      <c r="D59" s="26"/>
      <c r="E59" s="27"/>
      <c r="F59" s="20"/>
      <c r="G59" s="49">
        <v>1</v>
      </c>
      <c r="H59" s="21"/>
      <c r="I59" s="19"/>
      <c r="J59" s="27">
        <v>1</v>
      </c>
      <c r="K59" s="27">
        <v>14</v>
      </c>
      <c r="L59" s="27">
        <v>2</v>
      </c>
      <c r="M59" s="30" t="s">
        <v>75</v>
      </c>
      <c r="N59" s="30" t="s">
        <v>76</v>
      </c>
      <c r="O59" s="31">
        <v>1974</v>
      </c>
      <c r="P59" s="23">
        <f>SUM(S59:PS59)</f>
        <v>163.6</v>
      </c>
      <c r="Q59" s="24">
        <f>COUNTIF(S59:PS59,"&gt;0")</f>
        <v>18</v>
      </c>
      <c r="R59" s="24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>
        <v>5.8</v>
      </c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>
        <v>5.8</v>
      </c>
      <c r="BP59" s="17">
        <v>3</v>
      </c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>
        <v>10.4</v>
      </c>
      <c r="CT59" s="17"/>
      <c r="CU59" s="17">
        <v>7</v>
      </c>
      <c r="CV59" s="17"/>
      <c r="CW59" s="17">
        <v>8.5</v>
      </c>
      <c r="CX59" s="17"/>
      <c r="CY59" s="17"/>
      <c r="CZ59" s="17"/>
      <c r="DA59" s="17"/>
      <c r="DB59" s="17"/>
      <c r="DC59" s="17"/>
      <c r="DD59" s="17">
        <v>6</v>
      </c>
      <c r="DE59" s="17"/>
      <c r="DF59" s="17"/>
      <c r="DG59" s="17"/>
      <c r="DH59" s="17">
        <v>6</v>
      </c>
      <c r="DI59" s="17"/>
      <c r="DJ59" s="17"/>
      <c r="DK59" s="17"/>
      <c r="DL59" s="17"/>
      <c r="DM59" s="17"/>
      <c r="DN59" s="17"/>
      <c r="DO59" s="17"/>
      <c r="DP59" s="17">
        <v>6.3</v>
      </c>
      <c r="DQ59" s="17"/>
      <c r="DR59" s="17"/>
      <c r="DS59" s="17"/>
      <c r="DT59" s="17"/>
      <c r="DU59" s="17"/>
      <c r="DV59" s="17"/>
      <c r="DW59" s="17"/>
      <c r="DX59" s="17"/>
      <c r="DY59" s="17">
        <v>9.1999999999999993</v>
      </c>
      <c r="DZ59" s="17"/>
      <c r="EA59" s="17">
        <v>6.4</v>
      </c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>
        <v>10</v>
      </c>
      <c r="EO59" s="17"/>
      <c r="EP59" s="17"/>
      <c r="EQ59" s="17"/>
      <c r="ER59" s="17"/>
      <c r="ES59" s="17"/>
      <c r="ET59" s="17"/>
      <c r="EU59" s="17"/>
      <c r="EV59" s="17">
        <v>14.3</v>
      </c>
      <c r="EW59" s="17">
        <v>25.2</v>
      </c>
      <c r="EX59" s="17"/>
      <c r="EY59" s="17"/>
      <c r="EZ59" s="17"/>
      <c r="FA59" s="17"/>
      <c r="FB59" s="17"/>
      <c r="FC59" s="17"/>
      <c r="FD59" s="17"/>
      <c r="FE59" s="53">
        <v>6.7</v>
      </c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>
        <v>6</v>
      </c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24"/>
      <c r="GD59" s="17"/>
      <c r="GE59" s="24"/>
      <c r="GF59" s="17">
        <v>10</v>
      </c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17"/>
      <c r="GY59" s="17"/>
      <c r="GZ59" s="24"/>
      <c r="HA59" s="17">
        <v>17</v>
      </c>
    </row>
    <row r="60" spans="1:209" x14ac:dyDescent="0.25">
      <c r="A60" s="10">
        <f t="shared" si="0"/>
        <v>57</v>
      </c>
      <c r="B60" s="24">
        <f>SUM(C60:L60)</f>
        <v>25</v>
      </c>
      <c r="C60" s="25"/>
      <c r="D60" s="26"/>
      <c r="E60" s="27"/>
      <c r="F60" s="28"/>
      <c r="G60" s="50"/>
      <c r="H60" s="29"/>
      <c r="I60" s="26"/>
      <c r="J60" s="27">
        <v>2</v>
      </c>
      <c r="K60" s="27">
        <v>21</v>
      </c>
      <c r="L60" s="26">
        <v>2</v>
      </c>
      <c r="M60" s="30" t="s">
        <v>114</v>
      </c>
      <c r="N60" s="30" t="s">
        <v>74</v>
      </c>
      <c r="O60" s="31">
        <v>1959</v>
      </c>
      <c r="P60" s="23">
        <f>SUM(S60:PS60)</f>
        <v>153.9</v>
      </c>
      <c r="Q60" s="24">
        <f>COUNTIF(S60:PS60,"&gt;0")</f>
        <v>25</v>
      </c>
      <c r="R60" s="24"/>
      <c r="S60" s="17"/>
      <c r="T60" s="17"/>
      <c r="U60" s="17">
        <v>6.6</v>
      </c>
      <c r="V60" s="17"/>
      <c r="W60" s="17"/>
      <c r="X60" s="17"/>
      <c r="Y60" s="17">
        <v>8.5</v>
      </c>
      <c r="Z60" s="17"/>
      <c r="AA60" s="17"/>
      <c r="AB60" s="17"/>
      <c r="AC60" s="17">
        <v>11.5</v>
      </c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>
        <v>1.6</v>
      </c>
      <c r="AU60" s="17"/>
      <c r="AV60" s="17"/>
      <c r="AW60" s="17">
        <v>2.5</v>
      </c>
      <c r="AX60" s="17"/>
      <c r="AY60" s="17"/>
      <c r="AZ60" s="17"/>
      <c r="BA60" s="17"/>
      <c r="BB60" s="17"/>
      <c r="BC60" s="17"/>
      <c r="BD60" s="17">
        <v>5</v>
      </c>
      <c r="BE60" s="17"/>
      <c r="BF60" s="17"/>
      <c r="BG60" s="17"/>
      <c r="BH60" s="17"/>
      <c r="BI60" s="17"/>
      <c r="BJ60" s="17"/>
      <c r="BK60" s="17"/>
      <c r="BL60" s="17">
        <v>1</v>
      </c>
      <c r="BM60" s="17"/>
      <c r="BN60" s="17"/>
      <c r="BO60" s="17">
        <v>5.8</v>
      </c>
      <c r="BP60" s="17"/>
      <c r="BQ60" s="17"/>
      <c r="BR60" s="17"/>
      <c r="BS60" s="17"/>
      <c r="BT60" s="17"/>
      <c r="BU60" s="17"/>
      <c r="BV60" s="17">
        <v>9.8000000000000007</v>
      </c>
      <c r="BW60" s="17"/>
      <c r="BX60" s="17"/>
      <c r="BY60" s="17">
        <v>6.3</v>
      </c>
      <c r="BZ60" s="17"/>
      <c r="CA60" s="17"/>
      <c r="CB60" s="17">
        <v>6</v>
      </c>
      <c r="CC60" s="17"/>
      <c r="CD60" s="17"/>
      <c r="CE60" s="17"/>
      <c r="CF60" s="17"/>
      <c r="CG60" s="17"/>
      <c r="CH60" s="17"/>
      <c r="CI60" s="17"/>
      <c r="CJ60" s="17"/>
      <c r="CK60" s="17"/>
      <c r="CL60" s="17">
        <v>5</v>
      </c>
      <c r="CM60" s="17"/>
      <c r="CN60" s="17"/>
      <c r="CO60" s="17"/>
      <c r="CP60" s="17"/>
      <c r="CQ60" s="17"/>
      <c r="CR60" s="17"/>
      <c r="CS60" s="17"/>
      <c r="CT60" s="17"/>
      <c r="CU60" s="17"/>
      <c r="CV60" s="17">
        <v>7.1</v>
      </c>
      <c r="CW60" s="17">
        <v>8.5</v>
      </c>
      <c r="CX60" s="17"/>
      <c r="CY60" s="17"/>
      <c r="CZ60" s="17">
        <v>5.4</v>
      </c>
      <c r="DA60" s="17"/>
      <c r="DB60" s="17"/>
      <c r="DC60" s="17">
        <v>5.5</v>
      </c>
      <c r="DD60" s="17"/>
      <c r="DE60" s="17"/>
      <c r="DF60" s="17"/>
      <c r="DG60" s="17">
        <v>5</v>
      </c>
      <c r="DH60" s="17"/>
      <c r="DI60" s="17"/>
      <c r="DJ60" s="17"/>
      <c r="DK60" s="17"/>
      <c r="DL60" s="17"/>
      <c r="DM60" s="17"/>
      <c r="DN60" s="17">
        <v>5.8</v>
      </c>
      <c r="DO60" s="17"/>
      <c r="DP60" s="17">
        <v>6.3</v>
      </c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>
        <v>6.4</v>
      </c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>
        <v>10</v>
      </c>
      <c r="GG60" s="17"/>
      <c r="GH60" s="17">
        <v>4.5</v>
      </c>
      <c r="GI60" s="24"/>
      <c r="GJ60" s="17">
        <v>6</v>
      </c>
      <c r="GK60" s="24"/>
      <c r="GL60" s="17">
        <v>5.8</v>
      </c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17"/>
      <c r="GY60" s="17"/>
      <c r="GZ60" s="24"/>
      <c r="HA60" s="17">
        <v>8</v>
      </c>
    </row>
    <row r="61" spans="1:209" x14ac:dyDescent="0.25">
      <c r="A61" s="10">
        <f t="shared" si="0"/>
        <v>58</v>
      </c>
      <c r="B61" s="24">
        <f>SUM(C61:L61)</f>
        <v>13</v>
      </c>
      <c r="C61" s="25"/>
      <c r="D61" s="26"/>
      <c r="E61" s="27"/>
      <c r="F61" s="28"/>
      <c r="G61" s="50"/>
      <c r="H61" s="29">
        <v>3</v>
      </c>
      <c r="I61" s="26"/>
      <c r="J61" s="19"/>
      <c r="K61" s="54">
        <v>10</v>
      </c>
      <c r="L61" s="19"/>
      <c r="M61" s="30" t="s">
        <v>126</v>
      </c>
      <c r="N61" s="30" t="s">
        <v>127</v>
      </c>
      <c r="O61" s="31">
        <v>1969</v>
      </c>
      <c r="P61" s="23">
        <f>SUM(S61:PS61)</f>
        <v>153.39999999999998</v>
      </c>
      <c r="Q61" s="24">
        <f>COUNTIF(S61:PS61,"&gt;0")</f>
        <v>13</v>
      </c>
      <c r="R61" s="24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>
        <v>10.9</v>
      </c>
      <c r="AJ61" s="17"/>
      <c r="AK61" s="32">
        <v>21.1</v>
      </c>
      <c r="AL61" s="17"/>
      <c r="AM61" s="17"/>
      <c r="AN61" s="17"/>
      <c r="AO61" s="17">
        <v>11.8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>
        <v>6</v>
      </c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>
        <v>6.3</v>
      </c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>
        <v>8.5</v>
      </c>
      <c r="CX61" s="17"/>
      <c r="CY61" s="17"/>
      <c r="CZ61" s="17"/>
      <c r="DA61" s="17"/>
      <c r="DB61" s="17"/>
      <c r="DC61" s="17"/>
      <c r="DD61" s="17">
        <v>6</v>
      </c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>
        <v>6.3</v>
      </c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>
        <v>10</v>
      </c>
      <c r="EO61" s="17"/>
      <c r="EP61" s="17"/>
      <c r="EQ61" s="17"/>
      <c r="ER61" s="17"/>
      <c r="ES61" s="17"/>
      <c r="ET61" s="17"/>
      <c r="EU61" s="17"/>
      <c r="EV61" s="17">
        <v>14.3</v>
      </c>
      <c r="EW61" s="17"/>
      <c r="EX61" s="17"/>
      <c r="EY61" s="17"/>
      <c r="EZ61" s="17"/>
      <c r="FA61" s="17"/>
      <c r="FB61" s="32">
        <v>21.1</v>
      </c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>
        <v>10</v>
      </c>
      <c r="FR61" s="17"/>
      <c r="FS61" s="17"/>
      <c r="FT61" s="17"/>
      <c r="FU61" s="17"/>
      <c r="FV61" s="17"/>
      <c r="FW61" s="17"/>
      <c r="FX61" s="17"/>
      <c r="FY61" s="17"/>
      <c r="FZ61" s="32">
        <v>21.1</v>
      </c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31"/>
      <c r="GY61" s="31"/>
      <c r="GZ61" s="24"/>
      <c r="HA61" s="31"/>
    </row>
    <row r="62" spans="1:209" x14ac:dyDescent="0.25">
      <c r="A62" s="10">
        <f t="shared" si="0"/>
        <v>59</v>
      </c>
      <c r="B62" s="24">
        <f>SUM(C62:L62)</f>
        <v>22</v>
      </c>
      <c r="C62" s="25"/>
      <c r="D62" s="26"/>
      <c r="E62" s="27"/>
      <c r="F62" s="28"/>
      <c r="G62" s="50"/>
      <c r="H62" s="29"/>
      <c r="I62" s="26"/>
      <c r="J62" s="27"/>
      <c r="K62" s="27">
        <v>21</v>
      </c>
      <c r="L62" s="26">
        <v>1</v>
      </c>
      <c r="M62" s="30" t="s">
        <v>134</v>
      </c>
      <c r="N62" s="30" t="s">
        <v>135</v>
      </c>
      <c r="O62" s="31">
        <v>1959</v>
      </c>
      <c r="P62" s="23">
        <f>SUM(S62:PS62)</f>
        <v>152.20000000000002</v>
      </c>
      <c r="Q62" s="24">
        <f>COUNTIF(S62:PS62,"&gt;0")</f>
        <v>22</v>
      </c>
      <c r="R62" s="24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>
        <v>11.5</v>
      </c>
      <c r="AD62" s="17"/>
      <c r="AE62" s="17"/>
      <c r="AF62" s="17"/>
      <c r="AG62" s="17"/>
      <c r="AH62" s="17"/>
      <c r="AI62" s="17">
        <v>10.9</v>
      </c>
      <c r="AJ62" s="17"/>
      <c r="AK62" s="17"/>
      <c r="AL62" s="17"/>
      <c r="AM62" s="17"/>
      <c r="AN62" s="17"/>
      <c r="AO62" s="17">
        <v>11.8</v>
      </c>
      <c r="AP62" s="17"/>
      <c r="AQ62" s="17"/>
      <c r="AR62" s="17"/>
      <c r="AS62" s="17"/>
      <c r="AT62" s="17"/>
      <c r="AU62" s="17"/>
      <c r="AV62" s="17"/>
      <c r="AW62" s="17">
        <v>2.5</v>
      </c>
      <c r="AX62" s="17"/>
      <c r="AY62" s="17"/>
      <c r="AZ62" s="17"/>
      <c r="BA62" s="17">
        <v>1.5</v>
      </c>
      <c r="BB62" s="17">
        <v>6</v>
      </c>
      <c r="BC62" s="17">
        <v>5.5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5.8</v>
      </c>
      <c r="BP62" s="17"/>
      <c r="BQ62" s="17"/>
      <c r="BR62" s="17"/>
      <c r="BS62" s="17"/>
      <c r="BT62" s="17">
        <v>7</v>
      </c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>
        <v>5</v>
      </c>
      <c r="CM62" s="17"/>
      <c r="CN62" s="17"/>
      <c r="CO62" s="17"/>
      <c r="CP62" s="17"/>
      <c r="CQ62" s="17">
        <v>5.6</v>
      </c>
      <c r="CR62" s="17"/>
      <c r="CS62" s="17"/>
      <c r="CT62" s="17"/>
      <c r="CU62" s="17">
        <v>7</v>
      </c>
      <c r="CV62" s="17"/>
      <c r="CW62" s="17"/>
      <c r="CX62" s="17"/>
      <c r="CY62" s="17"/>
      <c r="CZ62" s="17">
        <v>5.4</v>
      </c>
      <c r="DA62" s="17"/>
      <c r="DB62" s="17">
        <v>5.7</v>
      </c>
      <c r="DC62" s="17"/>
      <c r="DD62" s="17">
        <v>6</v>
      </c>
      <c r="DE62" s="17"/>
      <c r="DF62" s="17"/>
      <c r="DG62" s="17"/>
      <c r="DH62" s="17">
        <v>6</v>
      </c>
      <c r="DI62" s="17"/>
      <c r="DJ62" s="17"/>
      <c r="DK62" s="17"/>
      <c r="DL62" s="17"/>
      <c r="DM62" s="17"/>
      <c r="DN62" s="17"/>
      <c r="DO62" s="17"/>
      <c r="DP62" s="17">
        <v>6.3</v>
      </c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>
        <v>6.4</v>
      </c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>
        <v>10</v>
      </c>
      <c r="EO62" s="17">
        <v>2</v>
      </c>
      <c r="EP62" s="17"/>
      <c r="EQ62" s="17"/>
      <c r="ER62" s="17"/>
      <c r="ES62" s="17"/>
      <c r="ET62" s="17"/>
      <c r="EU62" s="17"/>
      <c r="EV62" s="17">
        <v>14.3</v>
      </c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>
        <v>10</v>
      </c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17"/>
      <c r="GY62" s="17"/>
      <c r="GZ62" s="24"/>
      <c r="HA62" s="17"/>
    </row>
    <row r="63" spans="1:209" x14ac:dyDescent="0.25">
      <c r="A63" s="10">
        <f t="shared" si="0"/>
        <v>60</v>
      </c>
      <c r="B63" s="24">
        <f>SUM(C63:L63)</f>
        <v>19</v>
      </c>
      <c r="C63" s="25"/>
      <c r="D63" s="26"/>
      <c r="E63" s="27"/>
      <c r="F63" s="28"/>
      <c r="G63" s="50"/>
      <c r="H63" s="29"/>
      <c r="I63" s="26"/>
      <c r="J63" s="27"/>
      <c r="K63" s="27">
        <v>19</v>
      </c>
      <c r="L63" s="26"/>
      <c r="M63" s="30" t="s">
        <v>120</v>
      </c>
      <c r="N63" s="30" t="s">
        <v>121</v>
      </c>
      <c r="O63" s="31">
        <v>1963</v>
      </c>
      <c r="P63" s="23">
        <f>SUM(S63:PS63)</f>
        <v>147.79999999999998</v>
      </c>
      <c r="Q63" s="24">
        <f>COUNTIF(S63:PS63,"&gt;0")</f>
        <v>19</v>
      </c>
      <c r="R63" s="24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>
        <v>10.9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>
        <v>1.5</v>
      </c>
      <c r="BB63" s="17"/>
      <c r="BC63" s="17"/>
      <c r="BD63" s="17">
        <v>5</v>
      </c>
      <c r="BE63" s="17"/>
      <c r="BF63" s="17"/>
      <c r="BG63" s="17">
        <v>16.7</v>
      </c>
      <c r="BH63" s="17"/>
      <c r="BI63" s="17"/>
      <c r="BJ63" s="17">
        <v>6.5</v>
      </c>
      <c r="BK63" s="17"/>
      <c r="BL63" s="17"/>
      <c r="BM63" s="17" t="s">
        <v>50</v>
      </c>
      <c r="BN63" s="17">
        <v>8.6999999999999993</v>
      </c>
      <c r="BO63" s="17">
        <v>5.8</v>
      </c>
      <c r="BP63" s="17"/>
      <c r="BQ63" s="17"/>
      <c r="BR63" s="17"/>
      <c r="BS63" s="17"/>
      <c r="BT63" s="17"/>
      <c r="BU63" s="17"/>
      <c r="BV63" s="17">
        <v>9.8000000000000007</v>
      </c>
      <c r="BW63" s="17"/>
      <c r="BX63" s="17"/>
      <c r="BY63" s="17">
        <v>6.3</v>
      </c>
      <c r="BZ63" s="17"/>
      <c r="CA63" s="17"/>
      <c r="CB63" s="17">
        <v>6</v>
      </c>
      <c r="CC63" s="17"/>
      <c r="CD63" s="17"/>
      <c r="CE63" s="17"/>
      <c r="CF63" s="17"/>
      <c r="CG63" s="17"/>
      <c r="CH63" s="17"/>
      <c r="CI63" s="17"/>
      <c r="CJ63" s="17"/>
      <c r="CK63" s="17"/>
      <c r="CL63" s="17">
        <v>5</v>
      </c>
      <c r="CM63" s="17"/>
      <c r="CN63" s="17"/>
      <c r="CO63" s="17"/>
      <c r="CP63" s="17"/>
      <c r="CQ63" s="17"/>
      <c r="CR63" s="17">
        <v>7</v>
      </c>
      <c r="CS63" s="17"/>
      <c r="CT63" s="17"/>
      <c r="CU63" s="17">
        <v>7</v>
      </c>
      <c r="CV63" s="17"/>
      <c r="CW63" s="17">
        <v>8.5</v>
      </c>
      <c r="CX63" s="17"/>
      <c r="CY63" s="17">
        <v>6.1</v>
      </c>
      <c r="CZ63" s="17"/>
      <c r="DA63" s="17"/>
      <c r="DB63" s="17"/>
      <c r="DC63" s="17"/>
      <c r="DD63" s="17"/>
      <c r="DE63" s="17"/>
      <c r="DF63" s="17"/>
      <c r="DG63" s="17"/>
      <c r="DH63" s="17">
        <v>6</v>
      </c>
      <c r="DI63" s="17"/>
      <c r="DJ63" s="17"/>
      <c r="DK63" s="17"/>
      <c r="DL63" s="17"/>
      <c r="DM63" s="17">
        <v>9.1999999999999993</v>
      </c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>
        <v>14.3</v>
      </c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>
        <v>7.5</v>
      </c>
      <c r="HA63" s="17"/>
    </row>
    <row r="64" spans="1:209" x14ac:dyDescent="0.25">
      <c r="A64" s="10">
        <f t="shared" si="0"/>
        <v>61</v>
      </c>
      <c r="B64" s="24">
        <f>SUM(C64:L64)</f>
        <v>13</v>
      </c>
      <c r="C64" s="25"/>
      <c r="D64" s="26"/>
      <c r="E64" s="27"/>
      <c r="F64" s="28">
        <v>1</v>
      </c>
      <c r="G64" s="50"/>
      <c r="H64" s="29">
        <v>1</v>
      </c>
      <c r="I64" s="26"/>
      <c r="J64" s="27"/>
      <c r="K64" s="27">
        <v>11</v>
      </c>
      <c r="L64" s="26"/>
      <c r="M64" s="30" t="s">
        <v>155</v>
      </c>
      <c r="N64" s="30" t="s">
        <v>156</v>
      </c>
      <c r="O64" s="31">
        <v>1964</v>
      </c>
      <c r="P64" s="23">
        <f>SUM(S64:PS64)</f>
        <v>144.30000000000001</v>
      </c>
      <c r="Q64" s="24">
        <f>COUNTIF(S64:PS64,"&gt;0")</f>
        <v>13</v>
      </c>
      <c r="R64" s="24"/>
      <c r="S64" s="17"/>
      <c r="T64" s="46">
        <v>42.2</v>
      </c>
      <c r="U64" s="17"/>
      <c r="V64" s="17"/>
      <c r="W64" s="17"/>
      <c r="X64" s="17"/>
      <c r="Y64" s="17"/>
      <c r="Z64" s="17"/>
      <c r="AA64" s="17"/>
      <c r="AB64" s="17"/>
      <c r="AC64" s="17">
        <v>11.5</v>
      </c>
      <c r="AD64" s="17"/>
      <c r="AE64" s="17"/>
      <c r="AF64" s="17"/>
      <c r="AG64" s="17"/>
      <c r="AH64" s="17"/>
      <c r="AI64" s="17"/>
      <c r="AJ64" s="17"/>
      <c r="AK64" s="32">
        <v>21.1</v>
      </c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>
        <v>5</v>
      </c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>
        <v>6.5</v>
      </c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>
        <v>6</v>
      </c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>
        <v>7.1</v>
      </c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>
        <v>5.7</v>
      </c>
      <c r="DC64" s="17"/>
      <c r="DD64" s="17"/>
      <c r="DE64" s="17"/>
      <c r="DF64" s="17"/>
      <c r="DG64" s="17"/>
      <c r="DH64" s="17">
        <v>6</v>
      </c>
      <c r="DI64" s="17"/>
      <c r="DJ64" s="17"/>
      <c r="DK64" s="17"/>
      <c r="DL64" s="17">
        <v>8.1999999999999993</v>
      </c>
      <c r="DM64" s="17"/>
      <c r="DN64" s="17">
        <v>5.8</v>
      </c>
      <c r="DO64" s="17"/>
      <c r="DP64" s="17"/>
      <c r="DQ64" s="17"/>
      <c r="DR64" s="17"/>
      <c r="DS64" s="17">
        <v>10</v>
      </c>
      <c r="DT64" s="17"/>
      <c r="DU64" s="24"/>
      <c r="DV64" s="17"/>
      <c r="DW64" s="24"/>
      <c r="DX64" s="17"/>
      <c r="DY64" s="17">
        <v>9.1999999999999993</v>
      </c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17"/>
      <c r="GY64" s="17"/>
      <c r="GZ64" s="24"/>
      <c r="HA64" s="17"/>
    </row>
    <row r="65" spans="1:209" x14ac:dyDescent="0.25">
      <c r="A65" s="10">
        <f t="shared" si="0"/>
        <v>62</v>
      </c>
      <c r="B65" s="24">
        <f>SUM(C65:L65)</f>
        <v>6</v>
      </c>
      <c r="C65" s="25"/>
      <c r="D65" s="26"/>
      <c r="E65" s="27"/>
      <c r="F65" s="28">
        <v>1</v>
      </c>
      <c r="G65" s="50"/>
      <c r="H65" s="29">
        <v>4</v>
      </c>
      <c r="I65" s="26"/>
      <c r="J65" s="27"/>
      <c r="K65" s="27">
        <v>1</v>
      </c>
      <c r="L65" s="26"/>
      <c r="M65" s="30" t="s">
        <v>77</v>
      </c>
      <c r="N65" s="30" t="s">
        <v>78</v>
      </c>
      <c r="O65" s="31">
        <v>1971</v>
      </c>
      <c r="P65" s="23">
        <f>SUM(S65:PS65)</f>
        <v>143.6</v>
      </c>
      <c r="Q65" s="24">
        <f>COUNTIF(S65:PS65,"&gt;0")</f>
        <v>6</v>
      </c>
      <c r="R65" s="24"/>
      <c r="S65" s="17"/>
      <c r="T65" s="17"/>
      <c r="U65" s="17"/>
      <c r="V65" s="17"/>
      <c r="W65" s="17"/>
      <c r="X65" s="17"/>
      <c r="Y65" s="17"/>
      <c r="Z65" s="17"/>
      <c r="AA65" s="17"/>
      <c r="AB65" s="46">
        <v>42.2</v>
      </c>
      <c r="AC65" s="17"/>
      <c r="AD65" s="17"/>
      <c r="AE65" s="17"/>
      <c r="AF65" s="17"/>
      <c r="AG65" s="17"/>
      <c r="AH65" s="17"/>
      <c r="AI65" s="17"/>
      <c r="AJ65" s="17"/>
      <c r="AK65" s="32">
        <v>21.1</v>
      </c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32">
        <v>21.1</v>
      </c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32">
        <v>21.1</v>
      </c>
      <c r="FO65" s="24"/>
      <c r="FP65" s="24"/>
      <c r="FQ65" s="24"/>
      <c r="FR65" s="24"/>
      <c r="FS65" s="17"/>
      <c r="FT65" s="24"/>
      <c r="FU65" s="32">
        <v>21.1</v>
      </c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17"/>
      <c r="GY65" s="17"/>
      <c r="GZ65" s="24"/>
      <c r="HA65" s="17">
        <v>17</v>
      </c>
    </row>
    <row r="66" spans="1:209" x14ac:dyDescent="0.25">
      <c r="A66" s="10">
        <f t="shared" si="0"/>
        <v>63</v>
      </c>
      <c r="B66" s="24">
        <f>SUM(C66:L66)</f>
        <v>10</v>
      </c>
      <c r="C66" s="25"/>
      <c r="D66" s="26"/>
      <c r="E66" s="27"/>
      <c r="F66" s="28"/>
      <c r="G66" s="50"/>
      <c r="H66" s="29">
        <v>3</v>
      </c>
      <c r="I66" s="26"/>
      <c r="J66" s="27"/>
      <c r="K66" s="27">
        <v>7</v>
      </c>
      <c r="L66" s="26"/>
      <c r="M66" s="30" t="s">
        <v>251</v>
      </c>
      <c r="N66" s="30" t="s">
        <v>78</v>
      </c>
      <c r="O66" s="31">
        <v>1970</v>
      </c>
      <c r="P66" s="23">
        <f>SUM(S66:PS66)</f>
        <v>139.1</v>
      </c>
      <c r="Q66" s="24">
        <f>COUNTIF(S66:PS66,"&gt;0")</f>
        <v>10</v>
      </c>
      <c r="R66" s="2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>
        <v>11.5</v>
      </c>
      <c r="AD66" s="17"/>
      <c r="AE66" s="17"/>
      <c r="AF66" s="17"/>
      <c r="AG66" s="17"/>
      <c r="AH66" s="17"/>
      <c r="AI66" s="17"/>
      <c r="AJ66" s="17">
        <v>10</v>
      </c>
      <c r="AK66" s="32">
        <v>21.1</v>
      </c>
      <c r="AL66" s="17"/>
      <c r="AM66" s="17"/>
      <c r="AN66" s="32">
        <v>21.1</v>
      </c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>
        <v>10</v>
      </c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>
        <v>10</v>
      </c>
      <c r="EF66" s="17"/>
      <c r="EG66" s="24"/>
      <c r="EH66" s="17"/>
      <c r="EI66" s="17"/>
      <c r="EJ66" s="24"/>
      <c r="EK66" s="17"/>
      <c r="EL66" s="17"/>
      <c r="EM66" s="24"/>
      <c r="EN66" s="17">
        <v>10</v>
      </c>
      <c r="EO66" s="24"/>
      <c r="EP66" s="24"/>
      <c r="EQ66" s="24"/>
      <c r="ER66" s="24"/>
      <c r="ES66" s="24"/>
      <c r="ET66" s="24"/>
      <c r="EU66" s="24"/>
      <c r="EV66" s="17">
        <v>14.3</v>
      </c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17">
        <v>10</v>
      </c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17"/>
      <c r="FT66" s="24"/>
      <c r="FU66" s="32">
        <v>21.1</v>
      </c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17"/>
      <c r="GY66" s="17"/>
      <c r="GZ66" s="24"/>
      <c r="HA66" s="17"/>
    </row>
    <row r="67" spans="1:209" x14ac:dyDescent="0.25">
      <c r="A67" s="10">
        <f t="shared" si="0"/>
        <v>64</v>
      </c>
      <c r="B67" s="24">
        <f>SUM(C67:L67)</f>
        <v>13</v>
      </c>
      <c r="C67" s="25"/>
      <c r="D67" s="26"/>
      <c r="E67" s="27"/>
      <c r="F67" s="28"/>
      <c r="G67" s="50"/>
      <c r="H67" s="29"/>
      <c r="I67" s="26"/>
      <c r="J67" s="27"/>
      <c r="K67" s="27">
        <v>13</v>
      </c>
      <c r="L67" s="26"/>
      <c r="M67" s="30" t="s">
        <v>87</v>
      </c>
      <c r="N67" s="30" t="s">
        <v>88</v>
      </c>
      <c r="O67" s="31">
        <v>1977</v>
      </c>
      <c r="P67" s="23">
        <f>SUM(S67:PS67)</f>
        <v>138.69999999999999</v>
      </c>
      <c r="Q67" s="24">
        <f>COUNTIF(S67:PS67,"&gt;0")</f>
        <v>13</v>
      </c>
      <c r="R67" s="2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>
        <v>11.5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>
        <v>11.8</v>
      </c>
      <c r="AP67" s="17"/>
      <c r="AQ67" s="17"/>
      <c r="AR67" s="17"/>
      <c r="AS67" s="17"/>
      <c r="AT67" s="17"/>
      <c r="AU67" s="17">
        <v>12.5</v>
      </c>
      <c r="AV67" s="17"/>
      <c r="AW67" s="17"/>
      <c r="AX67" s="17">
        <v>12.3</v>
      </c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>
        <v>5.8</v>
      </c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>
        <v>6.5</v>
      </c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>
        <v>10.4</v>
      </c>
      <c r="CT67" s="17"/>
      <c r="CU67" s="17"/>
      <c r="CV67" s="17"/>
      <c r="CW67" s="17">
        <v>8.5</v>
      </c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>
        <v>12.6</v>
      </c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24"/>
      <c r="EH67" s="17"/>
      <c r="EI67" s="17"/>
      <c r="EJ67" s="24"/>
      <c r="EK67" s="17">
        <v>5.5</v>
      </c>
      <c r="EL67" s="17"/>
      <c r="EM67" s="24"/>
      <c r="EN67" s="17">
        <v>10</v>
      </c>
      <c r="EO67" s="24"/>
      <c r="EP67" s="24"/>
      <c r="EQ67" s="24"/>
      <c r="ER67" s="24"/>
      <c r="ES67" s="24"/>
      <c r="ET67" s="24"/>
      <c r="EU67" s="24"/>
      <c r="EV67" s="17">
        <v>14.3</v>
      </c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17"/>
      <c r="GY67" s="17"/>
      <c r="GZ67" s="24"/>
      <c r="HA67" s="17">
        <v>17</v>
      </c>
    </row>
    <row r="68" spans="1:209" x14ac:dyDescent="0.25">
      <c r="A68" s="10">
        <f t="shared" si="0"/>
        <v>65</v>
      </c>
      <c r="B68" s="24">
        <f>SUM(C68:L68)</f>
        <v>19</v>
      </c>
      <c r="C68" s="25"/>
      <c r="D68" s="26"/>
      <c r="E68" s="27"/>
      <c r="F68" s="28"/>
      <c r="G68" s="50"/>
      <c r="H68" s="29"/>
      <c r="I68" s="26"/>
      <c r="J68" s="27"/>
      <c r="K68" s="27">
        <v>18</v>
      </c>
      <c r="L68" s="26">
        <v>1</v>
      </c>
      <c r="M68" s="30" t="s">
        <v>322</v>
      </c>
      <c r="N68" s="30" t="s">
        <v>152</v>
      </c>
      <c r="O68" s="31">
        <v>1956</v>
      </c>
      <c r="P68" s="23">
        <f>SUM(S68:PS68)</f>
        <v>135.6</v>
      </c>
      <c r="Q68" s="24">
        <f>COUNTIF(S68:PS68,"&gt;0")</f>
        <v>19</v>
      </c>
      <c r="R68" s="24"/>
      <c r="S68" s="17"/>
      <c r="T68" s="17"/>
      <c r="U68" s="17"/>
      <c r="V68" s="17">
        <v>5</v>
      </c>
      <c r="W68" s="17">
        <v>9</v>
      </c>
      <c r="X68" s="17"/>
      <c r="Y68" s="17">
        <v>8.5</v>
      </c>
      <c r="Z68" s="17"/>
      <c r="AA68" s="17"/>
      <c r="AB68" s="17"/>
      <c r="AC68" s="17">
        <v>11.5</v>
      </c>
      <c r="AD68" s="17"/>
      <c r="AE68" s="17"/>
      <c r="AF68" s="17"/>
      <c r="AG68" s="17"/>
      <c r="AH68" s="17"/>
      <c r="AI68" s="17">
        <v>10.9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>
        <v>6.5</v>
      </c>
      <c r="BK68" s="17"/>
      <c r="BL68" s="17"/>
      <c r="BM68" s="17"/>
      <c r="BN68" s="17"/>
      <c r="BO68" s="17">
        <v>5.8</v>
      </c>
      <c r="BP68" s="17"/>
      <c r="BQ68" s="17"/>
      <c r="BR68" s="17"/>
      <c r="BS68" s="17">
        <v>9.8000000000000007</v>
      </c>
      <c r="BT68" s="17"/>
      <c r="BU68" s="17"/>
      <c r="BV68" s="17"/>
      <c r="BW68" s="17"/>
      <c r="BX68" s="17"/>
      <c r="BY68" s="17">
        <v>6.3</v>
      </c>
      <c r="BZ68" s="17"/>
      <c r="CA68" s="17">
        <v>6.5</v>
      </c>
      <c r="CB68" s="17">
        <v>6</v>
      </c>
      <c r="CC68" s="17"/>
      <c r="CD68" s="17"/>
      <c r="CE68" s="17"/>
      <c r="CF68" s="17"/>
      <c r="CG68" s="17"/>
      <c r="CH68" s="17">
        <v>6</v>
      </c>
      <c r="CI68" s="17">
        <v>7.4</v>
      </c>
      <c r="CJ68" s="17"/>
      <c r="CK68" s="17"/>
      <c r="CL68" s="17">
        <v>5</v>
      </c>
      <c r="CM68" s="17">
        <v>7.1</v>
      </c>
      <c r="CN68" s="17"/>
      <c r="CO68" s="17">
        <v>6</v>
      </c>
      <c r="CP68" s="24"/>
      <c r="CQ68" s="17"/>
      <c r="CR68" s="24"/>
      <c r="CS68" s="17"/>
      <c r="CT68" s="24"/>
      <c r="CU68" s="17">
        <v>7</v>
      </c>
      <c r="CV68" s="24"/>
      <c r="CW68" s="24"/>
      <c r="CX68" s="24"/>
      <c r="CY68" s="17">
        <v>6.1</v>
      </c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17"/>
      <c r="DS68" s="24"/>
      <c r="DT68" s="17"/>
      <c r="DU68" s="24"/>
      <c r="DV68" s="17">
        <v>5.2</v>
      </c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17"/>
      <c r="GY68" s="17"/>
      <c r="GZ68" s="24"/>
      <c r="HA68" s="17"/>
    </row>
    <row r="69" spans="1:209" x14ac:dyDescent="0.25">
      <c r="A69" s="10">
        <f t="shared" ref="A69:A132" si="1">A68+1</f>
        <v>66</v>
      </c>
      <c r="B69" s="24">
        <f>SUM(C69:L69)</f>
        <v>13</v>
      </c>
      <c r="C69" s="25"/>
      <c r="D69" s="26"/>
      <c r="E69" s="27"/>
      <c r="F69" s="28"/>
      <c r="G69" s="50"/>
      <c r="H69" s="29">
        <v>1</v>
      </c>
      <c r="I69" s="26"/>
      <c r="J69" s="27"/>
      <c r="K69" s="27">
        <v>12</v>
      </c>
      <c r="L69" s="26"/>
      <c r="M69" s="30" t="s">
        <v>292</v>
      </c>
      <c r="N69" s="30" t="s">
        <v>161</v>
      </c>
      <c r="O69" s="31">
        <v>1972</v>
      </c>
      <c r="P69" s="23">
        <f>SUM(S69:PS69)</f>
        <v>126.8</v>
      </c>
      <c r="Q69" s="24">
        <f>COUNTIF(S69:PS69,"&gt;0")</f>
        <v>13</v>
      </c>
      <c r="R69" s="2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>
        <v>11.5</v>
      </c>
      <c r="AD69" s="17"/>
      <c r="AE69" s="17"/>
      <c r="AF69" s="17"/>
      <c r="AG69" s="17"/>
      <c r="AH69" s="17"/>
      <c r="AI69" s="17"/>
      <c r="AJ69" s="17"/>
      <c r="AK69" s="32">
        <v>21.1</v>
      </c>
      <c r="AL69" s="17"/>
      <c r="AM69" s="17"/>
      <c r="AN69" s="17"/>
      <c r="AO69" s="17">
        <v>11.8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>
        <v>6</v>
      </c>
      <c r="BC69" s="17"/>
      <c r="BD69" s="17">
        <v>5</v>
      </c>
      <c r="BE69" s="17"/>
      <c r="BF69" s="17"/>
      <c r="BG69" s="17"/>
      <c r="BH69" s="17"/>
      <c r="BI69" s="17"/>
      <c r="BJ69" s="17"/>
      <c r="BK69" s="17">
        <v>6</v>
      </c>
      <c r="BL69" s="17"/>
      <c r="BM69" s="17">
        <v>7</v>
      </c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>
        <v>6.3</v>
      </c>
      <c r="DQ69" s="17"/>
      <c r="DR69" s="17"/>
      <c r="DS69" s="17"/>
      <c r="DT69" s="17"/>
      <c r="DU69" s="17">
        <v>12.6</v>
      </c>
      <c r="DV69" s="17"/>
      <c r="DW69" s="17"/>
      <c r="DX69" s="17"/>
      <c r="DY69" s="17"/>
      <c r="DZ69" s="17"/>
      <c r="EA69" s="17"/>
      <c r="EB69" s="17"/>
      <c r="EC69" s="17"/>
      <c r="ED69" s="17"/>
      <c r="EE69" s="17">
        <v>10</v>
      </c>
      <c r="EF69" s="17"/>
      <c r="EG69" s="17"/>
      <c r="EH69" s="17">
        <v>6.2</v>
      </c>
      <c r="EI69" s="17"/>
      <c r="EJ69" s="17"/>
      <c r="EK69" s="17"/>
      <c r="EL69" s="17"/>
      <c r="EM69" s="17"/>
      <c r="EN69" s="17"/>
      <c r="EO69" s="17"/>
      <c r="EP69" s="17"/>
      <c r="EQ69" s="17">
        <v>11.3</v>
      </c>
      <c r="ER69" s="17"/>
      <c r="ES69" s="17"/>
      <c r="ET69" s="17">
        <v>12</v>
      </c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31"/>
      <c r="GY69" s="31"/>
      <c r="GZ69" s="24"/>
      <c r="HA69" s="31"/>
    </row>
    <row r="70" spans="1:209" x14ac:dyDescent="0.25">
      <c r="A70" s="10">
        <f t="shared" si="1"/>
        <v>67</v>
      </c>
      <c r="B70" s="24">
        <f>SUM(C70:L70)</f>
        <v>14</v>
      </c>
      <c r="C70" s="25"/>
      <c r="D70" s="26"/>
      <c r="E70" s="27"/>
      <c r="F70" s="28"/>
      <c r="G70" s="50"/>
      <c r="H70" s="29">
        <v>1</v>
      </c>
      <c r="I70" s="26"/>
      <c r="J70" s="27"/>
      <c r="K70" s="27">
        <v>13</v>
      </c>
      <c r="L70" s="26"/>
      <c r="M70" s="30" t="s">
        <v>131</v>
      </c>
      <c r="N70" s="30" t="s">
        <v>132</v>
      </c>
      <c r="O70" s="31">
        <v>1982</v>
      </c>
      <c r="P70" s="23">
        <f>SUM(S70:PS70)</f>
        <v>123.30000000000001</v>
      </c>
      <c r="Q70" s="24">
        <f>COUNTIF(S70:PS70,"&gt;0")</f>
        <v>14</v>
      </c>
      <c r="R70" s="2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>
        <v>7</v>
      </c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>
        <v>6.3</v>
      </c>
      <c r="BZ70" s="17"/>
      <c r="CA70" s="17"/>
      <c r="CB70" s="17"/>
      <c r="CC70" s="17"/>
      <c r="CD70" s="17"/>
      <c r="CE70" s="17">
        <v>10.4</v>
      </c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>
        <v>5.6</v>
      </c>
      <c r="CR70" s="17"/>
      <c r="CS70" s="17"/>
      <c r="CT70" s="17"/>
      <c r="CU70" s="17"/>
      <c r="CV70" s="17"/>
      <c r="CW70" s="17">
        <v>8.5</v>
      </c>
      <c r="CX70" s="17"/>
      <c r="CY70" s="17"/>
      <c r="CZ70" s="17">
        <v>5.4</v>
      </c>
      <c r="DA70" s="17"/>
      <c r="DB70" s="17"/>
      <c r="DC70" s="17"/>
      <c r="DD70" s="17">
        <v>6</v>
      </c>
      <c r="DE70" s="17"/>
      <c r="DF70" s="17"/>
      <c r="DG70" s="17"/>
      <c r="DH70" s="17">
        <v>6</v>
      </c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>
        <v>9.1999999999999993</v>
      </c>
      <c r="DZ70" s="17"/>
      <c r="EA70" s="17"/>
      <c r="EB70" s="17"/>
      <c r="EC70" s="17"/>
      <c r="ED70" s="17"/>
      <c r="EE70" s="17"/>
      <c r="EF70" s="17"/>
      <c r="EG70" s="17"/>
      <c r="EH70" s="17"/>
      <c r="EI70" s="17">
        <v>8</v>
      </c>
      <c r="EJ70" s="17"/>
      <c r="EK70" s="17">
        <v>5.5</v>
      </c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>
        <v>14.3</v>
      </c>
      <c r="EW70" s="17"/>
      <c r="EX70" s="17"/>
      <c r="EY70" s="17"/>
      <c r="EZ70" s="17"/>
      <c r="FA70" s="17"/>
      <c r="FB70" s="32">
        <v>21.1</v>
      </c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>
        <v>10</v>
      </c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17"/>
      <c r="GY70" s="17"/>
      <c r="GZ70" s="24"/>
      <c r="HA70" s="17"/>
    </row>
    <row r="71" spans="1:209" x14ac:dyDescent="0.25">
      <c r="A71" s="10">
        <f t="shared" si="1"/>
        <v>68</v>
      </c>
      <c r="B71" s="24">
        <f>SUM(C71:L71)</f>
        <v>10</v>
      </c>
      <c r="C71" s="25"/>
      <c r="D71" s="26"/>
      <c r="E71" s="27"/>
      <c r="F71" s="28"/>
      <c r="G71" s="50"/>
      <c r="H71" s="29">
        <v>2</v>
      </c>
      <c r="I71" s="26"/>
      <c r="J71" s="27"/>
      <c r="K71" s="27">
        <v>7</v>
      </c>
      <c r="L71" s="26">
        <v>1</v>
      </c>
      <c r="M71" s="30" t="s">
        <v>146</v>
      </c>
      <c r="N71" s="30" t="s">
        <v>66</v>
      </c>
      <c r="O71" s="31">
        <v>1970</v>
      </c>
      <c r="P71" s="23">
        <f>SUM(S71:PS71)</f>
        <v>123.19999999999999</v>
      </c>
      <c r="Q71" s="24">
        <f>COUNTIF(S71:PS71,"&gt;0")</f>
        <v>10</v>
      </c>
      <c r="R71" s="2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>
        <v>10.9</v>
      </c>
      <c r="AJ71" s="17"/>
      <c r="AK71" s="32">
        <v>21.1</v>
      </c>
      <c r="AL71" s="17"/>
      <c r="AM71" s="17"/>
      <c r="AN71" s="17"/>
      <c r="AO71" s="17">
        <v>11.8</v>
      </c>
      <c r="AP71" s="17">
        <v>5</v>
      </c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>
        <v>7</v>
      </c>
      <c r="CV71" s="17"/>
      <c r="CW71" s="17"/>
      <c r="CX71" s="17"/>
      <c r="CY71" s="17"/>
      <c r="CZ71" s="17"/>
      <c r="DA71" s="17">
        <v>10</v>
      </c>
      <c r="DB71" s="17"/>
      <c r="DC71" s="17"/>
      <c r="DD71" s="17">
        <v>6</v>
      </c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>
        <v>11.3</v>
      </c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32">
        <v>21.1</v>
      </c>
      <c r="GA71" s="17"/>
      <c r="GB71" s="17"/>
      <c r="GC71" s="17"/>
      <c r="GD71" s="17"/>
      <c r="GE71" s="17"/>
      <c r="GF71" s="17"/>
      <c r="GG71" s="17"/>
      <c r="GH71" s="17">
        <v>19</v>
      </c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17"/>
      <c r="GY71" s="17"/>
      <c r="GZ71" s="24"/>
      <c r="HA71" s="17"/>
    </row>
    <row r="72" spans="1:209" x14ac:dyDescent="0.25">
      <c r="A72" s="10">
        <f t="shared" si="1"/>
        <v>69</v>
      </c>
      <c r="B72" s="24">
        <f>SUM(C72:L72)</f>
        <v>9</v>
      </c>
      <c r="C72" s="25"/>
      <c r="D72" s="26"/>
      <c r="E72" s="27"/>
      <c r="F72" s="28"/>
      <c r="G72" s="50"/>
      <c r="H72" s="29">
        <v>3</v>
      </c>
      <c r="I72" s="26"/>
      <c r="J72" s="27"/>
      <c r="K72" s="27">
        <v>6</v>
      </c>
      <c r="L72" s="26"/>
      <c r="M72" s="30" t="s">
        <v>48</v>
      </c>
      <c r="N72" s="30" t="s">
        <v>279</v>
      </c>
      <c r="O72" s="31">
        <v>1981</v>
      </c>
      <c r="P72" s="23">
        <f>SUM(S72:PS72)</f>
        <v>122.29999999999998</v>
      </c>
      <c r="Q72" s="24">
        <f>COUNTIF(S72:PS72,"&gt;0")</f>
        <v>9</v>
      </c>
      <c r="R72" s="24"/>
      <c r="S72" s="17"/>
      <c r="T72" s="32">
        <v>21.1</v>
      </c>
      <c r="U72" s="17"/>
      <c r="V72" s="17"/>
      <c r="W72" s="17"/>
      <c r="X72" s="17"/>
      <c r="Y72" s="17"/>
      <c r="Z72" s="17"/>
      <c r="AA72" s="17"/>
      <c r="AB72" s="17"/>
      <c r="AC72" s="17">
        <v>11.5</v>
      </c>
      <c r="AD72" s="17"/>
      <c r="AE72" s="17"/>
      <c r="AF72" s="17"/>
      <c r="AG72" s="17"/>
      <c r="AH72" s="17"/>
      <c r="AI72" s="17">
        <v>10.9</v>
      </c>
      <c r="AJ72" s="17"/>
      <c r="AK72" s="32">
        <v>21.1</v>
      </c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>
        <v>6</v>
      </c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>
        <v>6.3</v>
      </c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>
        <v>10</v>
      </c>
      <c r="EO72" s="17"/>
      <c r="EP72" s="17"/>
      <c r="EQ72" s="17"/>
      <c r="ER72" s="17"/>
      <c r="ES72" s="17"/>
      <c r="ET72" s="17"/>
      <c r="EU72" s="17"/>
      <c r="EV72" s="17">
        <v>14.3</v>
      </c>
      <c r="EW72" s="17"/>
      <c r="EX72" s="17"/>
      <c r="EY72" s="24"/>
      <c r="EZ72" s="24"/>
      <c r="FA72" s="17"/>
      <c r="FB72" s="32">
        <v>21.1</v>
      </c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17"/>
      <c r="GY72" s="17"/>
      <c r="GZ72" s="24"/>
      <c r="HA72" s="17"/>
    </row>
    <row r="73" spans="1:209" x14ac:dyDescent="0.25">
      <c r="A73" s="10">
        <f t="shared" si="1"/>
        <v>70</v>
      </c>
      <c r="B73" s="24">
        <f>SUM(C73:L73)</f>
        <v>11</v>
      </c>
      <c r="C73" s="25"/>
      <c r="D73" s="26"/>
      <c r="E73" s="27"/>
      <c r="F73" s="28"/>
      <c r="G73" s="50"/>
      <c r="H73" s="29">
        <v>2</v>
      </c>
      <c r="I73" s="26"/>
      <c r="J73" s="27"/>
      <c r="K73" s="27">
        <v>9</v>
      </c>
      <c r="L73" s="26"/>
      <c r="M73" s="30" t="s">
        <v>129</v>
      </c>
      <c r="N73" s="30" t="s">
        <v>130</v>
      </c>
      <c r="O73" s="31">
        <v>1956</v>
      </c>
      <c r="P73" s="23">
        <f>SUM(S73:PS73)</f>
        <v>122</v>
      </c>
      <c r="Q73" s="24">
        <f>COUNTIF(S73:PS73,"&gt;0")</f>
        <v>11</v>
      </c>
      <c r="R73" s="2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>
        <v>10.9</v>
      </c>
      <c r="AJ73" s="17"/>
      <c r="AK73" s="17">
        <v>14.2</v>
      </c>
      <c r="AL73" s="17"/>
      <c r="AM73" s="17"/>
      <c r="AN73" s="17"/>
      <c r="AO73" s="17">
        <v>11.8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32">
        <v>21.1</v>
      </c>
      <c r="BF73" s="17"/>
      <c r="BG73" s="17"/>
      <c r="BH73" s="17"/>
      <c r="BI73" s="17"/>
      <c r="BJ73" s="17"/>
      <c r="BK73" s="17"/>
      <c r="BL73" s="17"/>
      <c r="BM73" s="17"/>
      <c r="BN73" s="17"/>
      <c r="BO73" s="17">
        <v>5.8</v>
      </c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>
        <v>5.6</v>
      </c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>
        <v>6</v>
      </c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>
        <v>6.3</v>
      </c>
      <c r="DQ73" s="17"/>
      <c r="DR73" s="17"/>
      <c r="DS73" s="17"/>
      <c r="DT73" s="17"/>
      <c r="DU73" s="17"/>
      <c r="DV73" s="17"/>
      <c r="DW73" s="17"/>
      <c r="DX73" s="17"/>
      <c r="DY73" s="17">
        <v>9.1999999999999993</v>
      </c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>
        <v>10</v>
      </c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24"/>
      <c r="EZ73" s="24"/>
      <c r="FA73" s="17"/>
      <c r="FB73" s="32">
        <v>21.1</v>
      </c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17"/>
      <c r="GY73" s="17"/>
      <c r="GZ73" s="24"/>
      <c r="HA73" s="17"/>
    </row>
    <row r="74" spans="1:209" x14ac:dyDescent="0.25">
      <c r="A74" s="10">
        <f t="shared" si="1"/>
        <v>71</v>
      </c>
      <c r="B74" s="24">
        <f>SUM(C74:L74)</f>
        <v>16</v>
      </c>
      <c r="C74" s="25"/>
      <c r="D74" s="26"/>
      <c r="E74" s="27"/>
      <c r="F74" s="28"/>
      <c r="G74" s="50">
        <v>1</v>
      </c>
      <c r="H74" s="29"/>
      <c r="I74" s="26"/>
      <c r="J74" s="27"/>
      <c r="K74" s="27">
        <v>14</v>
      </c>
      <c r="L74" s="26">
        <v>1</v>
      </c>
      <c r="M74" s="30" t="s">
        <v>203</v>
      </c>
      <c r="N74" s="30" t="s">
        <v>204</v>
      </c>
      <c r="O74" s="31">
        <v>1971</v>
      </c>
      <c r="P74" s="23">
        <f>SUM(S74:PS74)</f>
        <v>119.9</v>
      </c>
      <c r="Q74" s="24">
        <f>COUNTIF(S74:PS74,"&gt;0")</f>
        <v>16</v>
      </c>
      <c r="R74" s="2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>
        <v>10</v>
      </c>
      <c r="AF74" s="17"/>
      <c r="AG74" s="17"/>
      <c r="AH74" s="17"/>
      <c r="AI74" s="17">
        <v>10.9</v>
      </c>
      <c r="AJ74" s="17"/>
      <c r="AK74" s="17"/>
      <c r="AL74" s="17"/>
      <c r="AM74" s="17"/>
      <c r="AN74" s="17"/>
      <c r="AO74" s="17">
        <v>11.8</v>
      </c>
      <c r="AP74" s="17"/>
      <c r="AQ74" s="17"/>
      <c r="AR74" s="17"/>
      <c r="AS74" s="17"/>
      <c r="AT74" s="17"/>
      <c r="AU74" s="17"/>
      <c r="AV74" s="17"/>
      <c r="AW74" s="17">
        <v>2.5</v>
      </c>
      <c r="AX74" s="17"/>
      <c r="AY74" s="17"/>
      <c r="AZ74" s="17"/>
      <c r="BA74" s="17"/>
      <c r="BB74" s="17"/>
      <c r="BC74" s="17"/>
      <c r="BD74" s="17">
        <v>5</v>
      </c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>
        <v>6.3</v>
      </c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>
        <v>10.4</v>
      </c>
      <c r="CT74" s="17"/>
      <c r="CU74" s="17">
        <v>7</v>
      </c>
      <c r="CV74" s="17"/>
      <c r="CW74" s="17">
        <v>8.5</v>
      </c>
      <c r="CX74" s="17"/>
      <c r="CY74" s="17">
        <v>6.1</v>
      </c>
      <c r="CZ74" s="17"/>
      <c r="DA74" s="17"/>
      <c r="DB74" s="17"/>
      <c r="DC74" s="17"/>
      <c r="DD74" s="17">
        <v>6</v>
      </c>
      <c r="DE74" s="17"/>
      <c r="DF74" s="17"/>
      <c r="DG74" s="17"/>
      <c r="DH74" s="17">
        <v>6</v>
      </c>
      <c r="DI74" s="17"/>
      <c r="DJ74" s="17"/>
      <c r="DK74" s="17"/>
      <c r="DL74" s="17"/>
      <c r="DM74" s="17"/>
      <c r="DN74" s="17"/>
      <c r="DO74" s="17"/>
      <c r="DP74" s="17">
        <v>6.3</v>
      </c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>
        <v>6.4</v>
      </c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53">
        <v>6.7</v>
      </c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24"/>
      <c r="GD74" s="17"/>
      <c r="GE74" s="24"/>
      <c r="GF74" s="17">
        <v>10</v>
      </c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17"/>
      <c r="GY74" s="17"/>
      <c r="GZ74" s="24"/>
      <c r="HA74" s="17"/>
    </row>
    <row r="75" spans="1:209" x14ac:dyDescent="0.25">
      <c r="A75" s="10">
        <f t="shared" si="1"/>
        <v>72</v>
      </c>
      <c r="B75" s="24">
        <f>SUM(C75:L75)</f>
        <v>14</v>
      </c>
      <c r="C75" s="18"/>
      <c r="D75" s="26"/>
      <c r="E75" s="27"/>
      <c r="F75" s="28"/>
      <c r="G75" s="50"/>
      <c r="H75" s="29"/>
      <c r="I75" s="26"/>
      <c r="J75" s="27"/>
      <c r="K75" s="27">
        <v>14</v>
      </c>
      <c r="L75" s="26"/>
      <c r="M75" s="30" t="s">
        <v>139</v>
      </c>
      <c r="N75" s="30" t="s">
        <v>140</v>
      </c>
      <c r="O75" s="31">
        <v>1971</v>
      </c>
      <c r="P75" s="23">
        <f>SUM(S75:PS75)</f>
        <v>117.69999999999999</v>
      </c>
      <c r="Q75" s="24">
        <f>COUNTIF(S75:PS75,"&gt;0")</f>
        <v>14</v>
      </c>
      <c r="R75" s="2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>
        <v>8.6999999999999993</v>
      </c>
      <c r="BO75" s="17"/>
      <c r="BP75" s="17"/>
      <c r="BQ75" s="17"/>
      <c r="BR75" s="17"/>
      <c r="BS75" s="17"/>
      <c r="BT75" s="17"/>
      <c r="BU75" s="17">
        <v>6.3</v>
      </c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>
        <v>8.5</v>
      </c>
      <c r="CO75" s="17"/>
      <c r="CP75" s="17"/>
      <c r="CQ75" s="17">
        <v>5.6</v>
      </c>
      <c r="CR75" s="17"/>
      <c r="CS75" s="17">
        <v>10.4</v>
      </c>
      <c r="CT75" s="17"/>
      <c r="CU75" s="17"/>
      <c r="CV75" s="17"/>
      <c r="CW75" s="17">
        <v>8.5</v>
      </c>
      <c r="CX75" s="17"/>
      <c r="CY75" s="17"/>
      <c r="CZ75" s="17">
        <v>5.4</v>
      </c>
      <c r="DA75" s="17"/>
      <c r="DB75" s="17"/>
      <c r="DC75" s="17"/>
      <c r="DD75" s="17">
        <v>6</v>
      </c>
      <c r="DE75" s="17"/>
      <c r="DF75" s="17"/>
      <c r="DG75" s="17"/>
      <c r="DH75" s="17"/>
      <c r="DI75" s="17"/>
      <c r="DJ75" s="17"/>
      <c r="DK75" s="17"/>
      <c r="DL75" s="17">
        <v>8.1999999999999993</v>
      </c>
      <c r="DM75" s="17"/>
      <c r="DN75" s="17"/>
      <c r="DO75" s="17"/>
      <c r="DP75" s="17"/>
      <c r="DQ75" s="17"/>
      <c r="DR75" s="17"/>
      <c r="DS75" s="17"/>
      <c r="DT75" s="17"/>
      <c r="DU75" s="17">
        <v>12.6</v>
      </c>
      <c r="DV75" s="17"/>
      <c r="DW75" s="17">
        <v>7.5</v>
      </c>
      <c r="DX75" s="17">
        <v>5.7</v>
      </c>
      <c r="DY75" s="17"/>
      <c r="DZ75" s="17"/>
      <c r="EA75" s="17"/>
      <c r="EB75" s="17"/>
      <c r="EC75" s="17"/>
      <c r="ED75" s="17"/>
      <c r="EE75" s="17"/>
      <c r="EF75" s="17"/>
      <c r="EG75" s="24"/>
      <c r="EH75" s="17"/>
      <c r="EI75" s="17"/>
      <c r="EJ75" s="24"/>
      <c r="EK75" s="17"/>
      <c r="EL75" s="17"/>
      <c r="EM75" s="24"/>
      <c r="EN75" s="17">
        <v>10</v>
      </c>
      <c r="EO75" s="24"/>
      <c r="EP75" s="24"/>
      <c r="EQ75" s="24"/>
      <c r="ER75" s="24"/>
      <c r="ES75" s="24"/>
      <c r="ET75" s="24"/>
      <c r="EU75" s="24"/>
      <c r="EV75" s="17">
        <v>14.3</v>
      </c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17"/>
      <c r="GY75" s="17"/>
      <c r="GZ75" s="24"/>
      <c r="HA75" s="17"/>
    </row>
    <row r="76" spans="1:209" x14ac:dyDescent="0.25">
      <c r="A76" s="10">
        <f t="shared" si="1"/>
        <v>73</v>
      </c>
      <c r="B76" s="24">
        <f>SUM(C76:L76)</f>
        <v>9</v>
      </c>
      <c r="C76" s="25"/>
      <c r="D76" s="26"/>
      <c r="E76" s="27"/>
      <c r="F76" s="28">
        <v>1</v>
      </c>
      <c r="G76" s="50"/>
      <c r="H76" s="29">
        <v>1</v>
      </c>
      <c r="I76" s="26"/>
      <c r="J76" s="27"/>
      <c r="K76" s="27">
        <v>7</v>
      </c>
      <c r="L76" s="26"/>
      <c r="M76" s="30" t="s">
        <v>145</v>
      </c>
      <c r="N76" s="30" t="s">
        <v>92</v>
      </c>
      <c r="O76" s="31">
        <v>1963</v>
      </c>
      <c r="P76" s="23">
        <f>SUM(S76:PS76)</f>
        <v>117.69999999999999</v>
      </c>
      <c r="Q76" s="24">
        <f>COUNTIF(S76:PS76,"&gt;0")</f>
        <v>9</v>
      </c>
      <c r="R76" s="24"/>
      <c r="S76" s="17"/>
      <c r="T76" s="17"/>
      <c r="U76" s="17"/>
      <c r="V76" s="17"/>
      <c r="W76" s="17"/>
      <c r="X76" s="17"/>
      <c r="Y76" s="17"/>
      <c r="Z76" s="17"/>
      <c r="AA76" s="17"/>
      <c r="AB76" s="46">
        <v>42.2</v>
      </c>
      <c r="AC76" s="17"/>
      <c r="AD76" s="17"/>
      <c r="AE76" s="17"/>
      <c r="AF76" s="17"/>
      <c r="AG76" s="17"/>
      <c r="AH76" s="17"/>
      <c r="AI76" s="17"/>
      <c r="AJ76" s="17"/>
      <c r="AK76" s="32">
        <v>21.1</v>
      </c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>
        <v>16.7</v>
      </c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>
        <v>7.1</v>
      </c>
      <c r="CW76" s="17"/>
      <c r="CX76" s="17"/>
      <c r="CY76" s="17"/>
      <c r="CZ76" s="17"/>
      <c r="DA76" s="17"/>
      <c r="DB76" s="17">
        <v>5.7</v>
      </c>
      <c r="DC76" s="17"/>
      <c r="DD76" s="17">
        <v>6</v>
      </c>
      <c r="DE76" s="17"/>
      <c r="DF76" s="17"/>
      <c r="DG76" s="17"/>
      <c r="DH76" s="17"/>
      <c r="DI76" s="17"/>
      <c r="DJ76" s="17">
        <v>7.1</v>
      </c>
      <c r="DK76" s="17"/>
      <c r="DL76" s="17"/>
      <c r="DM76" s="17"/>
      <c r="DN76" s="17"/>
      <c r="DO76" s="17"/>
      <c r="DP76" s="17">
        <v>6.3</v>
      </c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17"/>
      <c r="EI76" s="24"/>
      <c r="EJ76" s="24"/>
      <c r="EK76" s="17">
        <v>5.5</v>
      </c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17"/>
      <c r="GY76" s="17"/>
      <c r="GZ76" s="24"/>
      <c r="HA76" s="17"/>
    </row>
    <row r="77" spans="1:209" x14ac:dyDescent="0.25">
      <c r="A77" s="10">
        <f t="shared" si="1"/>
        <v>74</v>
      </c>
      <c r="B77" s="24">
        <f>SUM(C77:L77)</f>
        <v>17</v>
      </c>
      <c r="C77" s="18"/>
      <c r="D77" s="26"/>
      <c r="E77" s="27"/>
      <c r="F77" s="28"/>
      <c r="G77" s="50"/>
      <c r="H77" s="29"/>
      <c r="I77" s="26"/>
      <c r="J77" s="27">
        <v>2</v>
      </c>
      <c r="K77" s="27">
        <v>14</v>
      </c>
      <c r="L77" s="26">
        <v>1</v>
      </c>
      <c r="M77" s="30" t="s">
        <v>46</v>
      </c>
      <c r="N77" s="30" t="s">
        <v>61</v>
      </c>
      <c r="O77" s="31">
        <v>1996</v>
      </c>
      <c r="P77" s="23">
        <f>SUM(S77:PS77)</f>
        <v>113.9</v>
      </c>
      <c r="Q77" s="24">
        <f>COUNTIF(S77:PS77,"&gt;0")</f>
        <v>17</v>
      </c>
      <c r="R77" s="24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>
        <v>11.5</v>
      </c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>
        <v>2.5</v>
      </c>
      <c r="AX77" s="17"/>
      <c r="AY77" s="17"/>
      <c r="AZ77" s="17"/>
      <c r="BA77" s="17"/>
      <c r="BB77" s="17"/>
      <c r="BC77" s="17"/>
      <c r="BD77" s="17">
        <v>5</v>
      </c>
      <c r="BE77" s="17"/>
      <c r="BF77" s="17"/>
      <c r="BG77" s="17"/>
      <c r="BH77" s="17"/>
      <c r="BI77" s="17"/>
      <c r="BJ77" s="17"/>
      <c r="BK77" s="17"/>
      <c r="BL77" s="17">
        <v>1</v>
      </c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>
        <v>6</v>
      </c>
      <c r="DE77" s="17"/>
      <c r="DF77" s="17"/>
      <c r="DG77" s="17"/>
      <c r="DH77" s="17"/>
      <c r="DI77" s="17"/>
      <c r="DJ77" s="17"/>
      <c r="DK77" s="17"/>
      <c r="DL77" s="17"/>
      <c r="DM77" s="17"/>
      <c r="DN77" s="17">
        <v>5.8</v>
      </c>
      <c r="DO77" s="17">
        <v>6</v>
      </c>
      <c r="DP77" s="17"/>
      <c r="DQ77" s="17"/>
      <c r="DR77" s="17"/>
      <c r="DS77" s="17"/>
      <c r="DT77" s="17"/>
      <c r="DU77" s="17"/>
      <c r="DV77" s="17"/>
      <c r="DW77" s="17"/>
      <c r="DX77" s="17"/>
      <c r="DY77" s="17">
        <v>9.1999999999999993</v>
      </c>
      <c r="DZ77" s="17"/>
      <c r="EA77" s="17">
        <v>6.4</v>
      </c>
      <c r="EB77" s="17"/>
      <c r="EC77" s="17"/>
      <c r="ED77" s="17"/>
      <c r="EE77" s="17">
        <v>10</v>
      </c>
      <c r="EF77" s="17"/>
      <c r="EG77" s="17"/>
      <c r="EH77" s="17"/>
      <c r="EI77" s="17"/>
      <c r="EJ77" s="17"/>
      <c r="EK77" s="17">
        <v>5.5</v>
      </c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>
        <v>10</v>
      </c>
      <c r="FR77" s="17"/>
      <c r="FS77" s="17"/>
      <c r="FT77" s="17"/>
      <c r="FU77" s="17"/>
      <c r="FV77" s="17"/>
      <c r="FW77" s="17"/>
      <c r="FX77" s="17"/>
      <c r="FY77" s="17"/>
      <c r="FZ77" s="17">
        <v>6</v>
      </c>
      <c r="GA77" s="17"/>
      <c r="GB77" s="17"/>
      <c r="GC77" s="17"/>
      <c r="GD77" s="17"/>
      <c r="GE77" s="17"/>
      <c r="GF77" s="17"/>
      <c r="GG77" s="17"/>
      <c r="GH77" s="17"/>
      <c r="GI77" s="17"/>
      <c r="GJ77" s="17">
        <v>6</v>
      </c>
      <c r="GK77" s="17"/>
      <c r="GL77" s="17" t="s">
        <v>50</v>
      </c>
      <c r="GM77" s="17"/>
      <c r="GN77" s="17"/>
      <c r="GO77" s="17"/>
      <c r="GP77" s="17">
        <v>6</v>
      </c>
      <c r="GQ77" s="17"/>
      <c r="GR77" s="24"/>
      <c r="GS77" s="17">
        <v>9.5</v>
      </c>
      <c r="GT77" s="24"/>
      <c r="GU77" s="24"/>
      <c r="GV77" s="24"/>
      <c r="GW77" s="24"/>
      <c r="GX77" s="17">
        <v>7.5</v>
      </c>
      <c r="GY77" s="17"/>
      <c r="GZ77" s="24"/>
      <c r="HA77" s="17"/>
    </row>
    <row r="78" spans="1:209" x14ac:dyDescent="0.25">
      <c r="A78" s="10">
        <f t="shared" si="1"/>
        <v>75</v>
      </c>
      <c r="B78" s="24">
        <f>SUM(C78:L78)</f>
        <v>15</v>
      </c>
      <c r="C78" s="25"/>
      <c r="D78" s="26"/>
      <c r="E78" s="27"/>
      <c r="F78" s="28"/>
      <c r="G78" s="50"/>
      <c r="H78" s="29"/>
      <c r="I78" s="26"/>
      <c r="J78" s="27"/>
      <c r="K78" s="27">
        <v>15</v>
      </c>
      <c r="L78" s="26"/>
      <c r="M78" s="30" t="s">
        <v>184</v>
      </c>
      <c r="N78" s="30" t="s">
        <v>86</v>
      </c>
      <c r="O78" s="31">
        <v>1974</v>
      </c>
      <c r="P78" s="23">
        <f>SUM(S78:PS78)</f>
        <v>111.7</v>
      </c>
      <c r="Q78" s="24">
        <f>COUNTIF(S78:PS78,"&gt;0")</f>
        <v>15</v>
      </c>
      <c r="R78" s="24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>
        <v>5.8</v>
      </c>
      <c r="BP78" s="17"/>
      <c r="BQ78" s="17"/>
      <c r="BR78" s="17"/>
      <c r="BS78" s="17"/>
      <c r="BT78" s="17"/>
      <c r="BU78" s="17"/>
      <c r="BV78" s="17"/>
      <c r="BW78" s="17"/>
      <c r="BX78" s="17"/>
      <c r="BY78" s="17">
        <v>6.3</v>
      </c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>
        <v>7.1</v>
      </c>
      <c r="CN78" s="17"/>
      <c r="CO78" s="17"/>
      <c r="CP78" s="17"/>
      <c r="CQ78" s="17">
        <v>5.6</v>
      </c>
      <c r="CR78" s="17"/>
      <c r="CS78" s="17"/>
      <c r="CT78" s="17"/>
      <c r="CU78" s="17">
        <v>7</v>
      </c>
      <c r="CV78" s="17"/>
      <c r="CW78" s="17">
        <v>8.5</v>
      </c>
      <c r="CX78" s="17"/>
      <c r="CY78" s="17"/>
      <c r="CZ78" s="17">
        <v>5.4</v>
      </c>
      <c r="DA78" s="17"/>
      <c r="DB78" s="17">
        <v>5.7</v>
      </c>
      <c r="DC78" s="17"/>
      <c r="DD78" s="17">
        <v>6</v>
      </c>
      <c r="DE78" s="17"/>
      <c r="DF78" s="17"/>
      <c r="DG78" s="17"/>
      <c r="DH78" s="17">
        <v>6</v>
      </c>
      <c r="DI78" s="17"/>
      <c r="DJ78" s="17"/>
      <c r="DK78" s="17"/>
      <c r="DL78" s="17"/>
      <c r="DM78" s="17"/>
      <c r="DN78" s="17"/>
      <c r="DO78" s="17"/>
      <c r="DP78" s="17">
        <v>6.3</v>
      </c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>
        <v>6.4</v>
      </c>
      <c r="EB78" s="17"/>
      <c r="EC78" s="17"/>
      <c r="ED78" s="17"/>
      <c r="EE78" s="17"/>
      <c r="EF78" s="17"/>
      <c r="EG78" s="24"/>
      <c r="EH78" s="17"/>
      <c r="EI78" s="17"/>
      <c r="EJ78" s="24"/>
      <c r="EK78" s="17"/>
      <c r="EL78" s="17"/>
      <c r="EM78" s="24"/>
      <c r="EN78" s="17">
        <v>10</v>
      </c>
      <c r="EO78" s="24"/>
      <c r="EP78" s="24"/>
      <c r="EQ78" s="17">
        <v>11.3</v>
      </c>
      <c r="ER78" s="24"/>
      <c r="ES78" s="24"/>
      <c r="ET78" s="24"/>
      <c r="EU78" s="24"/>
      <c r="EV78" s="17">
        <v>14.3</v>
      </c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17"/>
      <c r="GY78" s="17"/>
      <c r="GZ78" s="24"/>
      <c r="HA78" s="17"/>
    </row>
    <row r="79" spans="1:209" x14ac:dyDescent="0.25">
      <c r="A79" s="10">
        <f t="shared" si="1"/>
        <v>76</v>
      </c>
      <c r="B79" s="24">
        <f>SUM(C79:L79)</f>
        <v>12</v>
      </c>
      <c r="C79" s="25"/>
      <c r="D79" s="26"/>
      <c r="E79" s="27"/>
      <c r="F79" s="28"/>
      <c r="G79" s="50"/>
      <c r="H79" s="29"/>
      <c r="I79" s="26"/>
      <c r="J79" s="27"/>
      <c r="K79" s="27">
        <v>12</v>
      </c>
      <c r="L79" s="26"/>
      <c r="M79" s="30" t="s">
        <v>276</v>
      </c>
      <c r="N79" s="30" t="s">
        <v>277</v>
      </c>
      <c r="O79" s="31">
        <v>1981</v>
      </c>
      <c r="P79" s="23">
        <f>SUM(S79:PS79)</f>
        <v>111.19999999999999</v>
      </c>
      <c r="Q79" s="24">
        <f>COUNTIF(S79:PS79,"&gt;0")</f>
        <v>12</v>
      </c>
      <c r="R79" s="24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>
        <v>6</v>
      </c>
      <c r="DE79" s="17"/>
      <c r="DF79" s="17"/>
      <c r="DG79" s="17">
        <v>5</v>
      </c>
      <c r="DH79" s="17"/>
      <c r="DI79" s="17"/>
      <c r="DJ79" s="17"/>
      <c r="DK79" s="17"/>
      <c r="DL79" s="17"/>
      <c r="DM79" s="17"/>
      <c r="DN79" s="17"/>
      <c r="DO79" s="17"/>
      <c r="DP79" s="17">
        <v>6.3</v>
      </c>
      <c r="DQ79" s="17"/>
      <c r="DR79" s="17"/>
      <c r="DS79" s="17"/>
      <c r="DT79" s="17"/>
      <c r="DU79" s="17">
        <v>12.6</v>
      </c>
      <c r="DV79" s="17"/>
      <c r="DW79" s="17"/>
      <c r="DX79" s="17"/>
      <c r="DY79" s="17"/>
      <c r="DZ79" s="17"/>
      <c r="EA79" s="17"/>
      <c r="EB79" s="17"/>
      <c r="EC79" s="17"/>
      <c r="ED79" s="17"/>
      <c r="EE79" s="17">
        <v>10</v>
      </c>
      <c r="EF79" s="17"/>
      <c r="EG79" s="17"/>
      <c r="EH79" s="17">
        <v>6.2</v>
      </c>
      <c r="EI79" s="17">
        <v>8</v>
      </c>
      <c r="EJ79" s="17"/>
      <c r="EK79" s="17"/>
      <c r="EL79" s="17"/>
      <c r="EM79" s="17"/>
      <c r="EN79" s="17">
        <v>10</v>
      </c>
      <c r="EO79" s="17"/>
      <c r="EP79" s="17"/>
      <c r="EQ79" s="17"/>
      <c r="ER79" s="17"/>
      <c r="ES79" s="17"/>
      <c r="ET79" s="17">
        <v>12</v>
      </c>
      <c r="EU79" s="24"/>
      <c r="EV79" s="17">
        <v>14.3</v>
      </c>
      <c r="EW79" s="24"/>
      <c r="EX79" s="24"/>
      <c r="EY79" s="17">
        <v>12.6</v>
      </c>
      <c r="EZ79" s="24"/>
      <c r="FA79" s="24"/>
      <c r="FB79" s="24"/>
      <c r="FC79" s="17">
        <v>8.1999999999999993</v>
      </c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17"/>
      <c r="GY79" s="17"/>
      <c r="GZ79" s="24"/>
      <c r="HA79" s="17"/>
    </row>
    <row r="80" spans="1:209" x14ac:dyDescent="0.25">
      <c r="A80" s="10">
        <f t="shared" si="1"/>
        <v>77</v>
      </c>
      <c r="B80" s="24">
        <f>SUM(C80:L80)</f>
        <v>6</v>
      </c>
      <c r="C80" s="25"/>
      <c r="D80" s="26"/>
      <c r="E80" s="27"/>
      <c r="F80" s="28"/>
      <c r="G80" s="50"/>
      <c r="H80" s="29">
        <v>4</v>
      </c>
      <c r="I80" s="26"/>
      <c r="J80" s="27"/>
      <c r="K80" s="27">
        <v>2</v>
      </c>
      <c r="L80" s="26"/>
      <c r="M80" s="30" t="s">
        <v>69</v>
      </c>
      <c r="N80" s="30" t="s">
        <v>70</v>
      </c>
      <c r="O80" s="31">
        <v>1964</v>
      </c>
      <c r="P80" s="23">
        <f>SUM(S80:PS80)</f>
        <v>107.19999999999999</v>
      </c>
      <c r="Q80" s="24">
        <f>COUNTIF(S80:PS80,"&gt;0")</f>
        <v>6</v>
      </c>
      <c r="R80" s="24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32">
        <v>21.1</v>
      </c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>
        <v>8.5</v>
      </c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32">
        <v>21.1</v>
      </c>
      <c r="EE80" s="17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17">
        <v>14.3</v>
      </c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17"/>
      <c r="GD80" s="24"/>
      <c r="GE80" s="32">
        <v>21.1</v>
      </c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32">
        <v>21.1</v>
      </c>
      <c r="GW80" s="24"/>
      <c r="GX80" s="17"/>
      <c r="GY80" s="17"/>
      <c r="GZ80" s="24"/>
      <c r="HA80" s="17"/>
    </row>
    <row r="81" spans="1:209" x14ac:dyDescent="0.25">
      <c r="A81" s="10">
        <f t="shared" si="1"/>
        <v>78</v>
      </c>
      <c r="B81" s="24">
        <f>SUM(C81:L81)</f>
        <v>16</v>
      </c>
      <c r="C81" s="25"/>
      <c r="D81" s="26"/>
      <c r="E81" s="27"/>
      <c r="F81" s="28"/>
      <c r="G81" s="50"/>
      <c r="H81" s="29"/>
      <c r="I81" s="26"/>
      <c r="J81" s="27">
        <v>1</v>
      </c>
      <c r="K81" s="27">
        <v>15</v>
      </c>
      <c r="L81" s="26"/>
      <c r="M81" s="30" t="s">
        <v>96</v>
      </c>
      <c r="N81" s="30" t="s">
        <v>97</v>
      </c>
      <c r="O81" s="31">
        <v>1956</v>
      </c>
      <c r="P81" s="23">
        <f>SUM(S81:PS81)</f>
        <v>102.70000000000002</v>
      </c>
      <c r="Q81" s="24">
        <f>COUNTIF(S81:PS81,"&gt;0")</f>
        <v>16</v>
      </c>
      <c r="R81" s="24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>
        <v>14.2</v>
      </c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>
        <v>6.5</v>
      </c>
      <c r="BK81" s="17"/>
      <c r="BL81" s="17">
        <v>1</v>
      </c>
      <c r="BM81" s="17">
        <v>7</v>
      </c>
      <c r="BN81" s="17"/>
      <c r="BO81" s="17">
        <v>5.8</v>
      </c>
      <c r="BP81" s="17"/>
      <c r="BQ81" s="17"/>
      <c r="BR81" s="17"/>
      <c r="BS81" s="17"/>
      <c r="BT81" s="17"/>
      <c r="BU81" s="17"/>
      <c r="BV81" s="17"/>
      <c r="BW81" s="17"/>
      <c r="BX81" s="17"/>
      <c r="BY81" s="17">
        <v>6.3</v>
      </c>
      <c r="BZ81" s="17"/>
      <c r="CA81" s="17">
        <v>6.5</v>
      </c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>
        <v>5</v>
      </c>
      <c r="CM81" s="17">
        <v>7.1</v>
      </c>
      <c r="CN81" s="17"/>
      <c r="CO81" s="17">
        <v>6</v>
      </c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>
        <v>5.4</v>
      </c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>
        <v>10</v>
      </c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>
        <v>4.5</v>
      </c>
      <c r="GI81" s="17"/>
      <c r="GJ81" s="17">
        <v>4.5</v>
      </c>
      <c r="GK81" s="17"/>
      <c r="GL81" s="17"/>
      <c r="GM81" s="17"/>
      <c r="GN81" s="17"/>
      <c r="GO81" s="17"/>
      <c r="GP81" s="17"/>
      <c r="GQ81" s="17"/>
      <c r="GR81" s="17">
        <v>5.4</v>
      </c>
      <c r="GS81" s="17"/>
      <c r="GT81" s="17"/>
      <c r="GU81" s="17"/>
      <c r="GV81" s="17"/>
      <c r="GW81" s="17"/>
      <c r="GX81" s="17"/>
      <c r="GY81" s="17"/>
      <c r="GZ81" s="17">
        <v>7.5</v>
      </c>
      <c r="HA81" s="17"/>
    </row>
    <row r="82" spans="1:209" x14ac:dyDescent="0.25">
      <c r="A82" s="10">
        <f t="shared" si="1"/>
        <v>79</v>
      </c>
      <c r="B82" s="24">
        <f>SUM(C82:L82)</f>
        <v>8</v>
      </c>
      <c r="C82" s="25"/>
      <c r="D82" s="26"/>
      <c r="E82" s="27"/>
      <c r="F82" s="28"/>
      <c r="G82" s="50">
        <v>1</v>
      </c>
      <c r="H82" s="29">
        <v>1</v>
      </c>
      <c r="I82" s="26"/>
      <c r="J82" s="27"/>
      <c r="K82" s="27">
        <v>6</v>
      </c>
      <c r="L82" s="26"/>
      <c r="M82" s="30" t="s">
        <v>157</v>
      </c>
      <c r="N82" s="30" t="s">
        <v>158</v>
      </c>
      <c r="O82" s="31">
        <v>1973</v>
      </c>
      <c r="P82" s="23">
        <f>SUM(S82:PS82)</f>
        <v>101.6</v>
      </c>
      <c r="Q82" s="24">
        <f>COUNTIF(S82:PS82,"&gt;0")</f>
        <v>8</v>
      </c>
      <c r="R82" s="24"/>
      <c r="S82" s="17"/>
      <c r="T82" s="32">
        <v>21.1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>
        <v>14.2</v>
      </c>
      <c r="AL82" s="17"/>
      <c r="AM82" s="17"/>
      <c r="AN82" s="17"/>
      <c r="AO82" s="17">
        <v>11.8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>
        <v>10.4</v>
      </c>
      <c r="CT82" s="17"/>
      <c r="CU82" s="17"/>
      <c r="CV82" s="17"/>
      <c r="CW82" s="17">
        <v>8.5</v>
      </c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>
        <v>14.3</v>
      </c>
      <c r="EW82" s="17"/>
      <c r="EX82" s="17"/>
      <c r="EY82" s="17"/>
      <c r="EZ82" s="17"/>
      <c r="FA82" s="17"/>
      <c r="FB82" s="17"/>
      <c r="FC82" s="17"/>
      <c r="FD82" s="17"/>
      <c r="FE82" s="53">
        <v>11.3</v>
      </c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>
        <v>10</v>
      </c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17"/>
      <c r="GY82" s="17"/>
      <c r="GZ82" s="24"/>
      <c r="HA82" s="17"/>
    </row>
    <row r="83" spans="1:209" x14ac:dyDescent="0.25">
      <c r="A83" s="10">
        <f t="shared" si="1"/>
        <v>80</v>
      </c>
      <c r="B83" s="24">
        <f>SUM(C83:L83)</f>
        <v>14</v>
      </c>
      <c r="C83" s="25"/>
      <c r="D83" s="26"/>
      <c r="E83" s="27"/>
      <c r="F83" s="28"/>
      <c r="G83" s="50"/>
      <c r="H83" s="29"/>
      <c r="I83" s="26"/>
      <c r="J83" s="27"/>
      <c r="K83" s="27">
        <v>14</v>
      </c>
      <c r="L83" s="26"/>
      <c r="M83" s="30" t="s">
        <v>192</v>
      </c>
      <c r="N83" s="30" t="s">
        <v>150</v>
      </c>
      <c r="O83" s="31">
        <v>1980</v>
      </c>
      <c r="P83" s="23">
        <f>SUM(S83:PS83)</f>
        <v>98.2</v>
      </c>
      <c r="Q83" s="24">
        <f>COUNTIF(S83:PS83,"&gt;0")</f>
        <v>14</v>
      </c>
      <c r="R83" s="24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>
        <v>5.8</v>
      </c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>
        <v>6</v>
      </c>
      <c r="CC83" s="17"/>
      <c r="CD83" s="17"/>
      <c r="CE83" s="17"/>
      <c r="CF83" s="17"/>
      <c r="CG83" s="17"/>
      <c r="CH83" s="17"/>
      <c r="CI83" s="17">
        <v>7.4</v>
      </c>
      <c r="CJ83" s="17"/>
      <c r="CK83" s="17"/>
      <c r="CL83" s="17"/>
      <c r="CM83" s="17"/>
      <c r="CN83" s="17">
        <v>8.5</v>
      </c>
      <c r="CO83" s="17"/>
      <c r="CP83" s="17"/>
      <c r="CQ83" s="17">
        <v>5.6</v>
      </c>
      <c r="CR83" s="17"/>
      <c r="CS83" s="17"/>
      <c r="CT83" s="17"/>
      <c r="CU83" s="17">
        <v>7</v>
      </c>
      <c r="CV83" s="17"/>
      <c r="CW83" s="17"/>
      <c r="CX83" s="17"/>
      <c r="CY83" s="17"/>
      <c r="CZ83" s="17"/>
      <c r="DA83" s="17"/>
      <c r="DB83" s="17">
        <v>5.7</v>
      </c>
      <c r="DC83" s="17"/>
      <c r="DD83" s="17">
        <v>6</v>
      </c>
      <c r="DE83" s="17"/>
      <c r="DF83" s="17"/>
      <c r="DG83" s="17"/>
      <c r="DH83" s="17">
        <v>6</v>
      </c>
      <c r="DI83" s="17"/>
      <c r="DJ83" s="17"/>
      <c r="DK83" s="17"/>
      <c r="DL83" s="17"/>
      <c r="DM83" s="17">
        <v>9.1999999999999993</v>
      </c>
      <c r="DN83" s="17">
        <v>5.8</v>
      </c>
      <c r="DO83" s="17">
        <v>6</v>
      </c>
      <c r="DP83" s="17"/>
      <c r="DQ83" s="17"/>
      <c r="DR83" s="17"/>
      <c r="DS83" s="24"/>
      <c r="DT83" s="17"/>
      <c r="DU83" s="24"/>
      <c r="DV83" s="17"/>
      <c r="DW83" s="24"/>
      <c r="DX83" s="17"/>
      <c r="DY83" s="17">
        <v>9.1999999999999993</v>
      </c>
      <c r="DZ83" s="24"/>
      <c r="EA83" s="24"/>
      <c r="EB83" s="24"/>
      <c r="EC83" s="24"/>
      <c r="ED83" s="24"/>
      <c r="EE83" s="24"/>
      <c r="EF83" s="17"/>
      <c r="EG83" s="24"/>
      <c r="EH83" s="17"/>
      <c r="EI83" s="17"/>
      <c r="EJ83" s="24"/>
      <c r="EK83" s="17"/>
      <c r="EL83" s="17"/>
      <c r="EM83" s="24"/>
      <c r="EN83" s="17">
        <v>10</v>
      </c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17"/>
      <c r="GY83" s="17"/>
      <c r="GZ83" s="24"/>
      <c r="HA83" s="17"/>
    </row>
    <row r="84" spans="1:209" x14ac:dyDescent="0.25">
      <c r="A84" s="10">
        <f t="shared" si="1"/>
        <v>81</v>
      </c>
      <c r="B84" s="24">
        <f>SUM(C84:L84)</f>
        <v>4</v>
      </c>
      <c r="C84" s="25"/>
      <c r="D84" s="26"/>
      <c r="E84" s="27"/>
      <c r="F84" s="28">
        <v>1</v>
      </c>
      <c r="G84" s="50">
        <v>1</v>
      </c>
      <c r="H84" s="29">
        <v>2</v>
      </c>
      <c r="I84" s="26"/>
      <c r="J84" s="27"/>
      <c r="K84" s="27"/>
      <c r="L84" s="26"/>
      <c r="M84" s="30" t="s">
        <v>208</v>
      </c>
      <c r="N84" s="30" t="s">
        <v>161</v>
      </c>
      <c r="O84" s="31">
        <v>1974</v>
      </c>
      <c r="P84" s="23">
        <f>SUM(S84:PS84)</f>
        <v>95.600000000000009</v>
      </c>
      <c r="Q84" s="24">
        <f>COUNTIF(S84:PS84,"&gt;0")</f>
        <v>4</v>
      </c>
      <c r="R84" s="24"/>
      <c r="S84" s="17"/>
      <c r="T84" s="17"/>
      <c r="U84" s="17"/>
      <c r="V84" s="17"/>
      <c r="W84" s="17"/>
      <c r="X84" s="17"/>
      <c r="Y84" s="17"/>
      <c r="Z84" s="17"/>
      <c r="AA84" s="17"/>
      <c r="AB84" s="46">
        <v>42.2</v>
      </c>
      <c r="AC84" s="17"/>
      <c r="AD84" s="17"/>
      <c r="AE84" s="17"/>
      <c r="AF84" s="17"/>
      <c r="AG84" s="17"/>
      <c r="AH84" s="17"/>
      <c r="AI84" s="17"/>
      <c r="AJ84" s="17"/>
      <c r="AK84" s="32">
        <v>21.1</v>
      </c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32">
        <v>21.1</v>
      </c>
      <c r="FC84" s="17"/>
      <c r="FD84" s="17"/>
      <c r="FE84" s="53">
        <v>11.2</v>
      </c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33"/>
      <c r="GY84" s="33"/>
      <c r="GZ84" s="24"/>
      <c r="HA84" s="33"/>
    </row>
    <row r="85" spans="1:209" x14ac:dyDescent="0.25">
      <c r="A85" s="10">
        <f t="shared" si="1"/>
        <v>82</v>
      </c>
      <c r="B85" s="24">
        <f>SUM(C85:L85)</f>
        <v>10</v>
      </c>
      <c r="C85" s="25"/>
      <c r="D85" s="26"/>
      <c r="E85" s="27"/>
      <c r="F85" s="28"/>
      <c r="G85" s="50"/>
      <c r="H85" s="29"/>
      <c r="I85" s="26"/>
      <c r="J85" s="27"/>
      <c r="K85" s="27">
        <v>10</v>
      </c>
      <c r="L85" s="26"/>
      <c r="M85" s="30" t="s">
        <v>138</v>
      </c>
      <c r="N85" s="30" t="s">
        <v>86</v>
      </c>
      <c r="O85" s="31">
        <v>1979</v>
      </c>
      <c r="P85" s="23">
        <f>SUM(S85:PS85)</f>
        <v>89.5</v>
      </c>
      <c r="Q85" s="24">
        <f>COUNTIF(S85:PS85,"&gt;0")</f>
        <v>10</v>
      </c>
      <c r="R85" s="24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>
        <v>5.4</v>
      </c>
      <c r="DA85" s="17"/>
      <c r="DB85" s="17"/>
      <c r="DC85" s="17">
        <v>5.5</v>
      </c>
      <c r="DD85" s="17">
        <v>6</v>
      </c>
      <c r="DE85" s="17"/>
      <c r="DF85" s="17"/>
      <c r="DG85" s="17"/>
      <c r="DH85" s="17"/>
      <c r="DI85" s="17"/>
      <c r="DJ85" s="17"/>
      <c r="DK85" s="17"/>
      <c r="DL85" s="17">
        <v>8.1999999999999993</v>
      </c>
      <c r="DM85" s="17"/>
      <c r="DN85" s="17">
        <v>5.8</v>
      </c>
      <c r="DO85" s="17"/>
      <c r="DP85" s="17"/>
      <c r="DQ85" s="17"/>
      <c r="DR85" s="17"/>
      <c r="DS85" s="17">
        <v>10</v>
      </c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>
        <v>11.3</v>
      </c>
      <c r="ER85" s="17"/>
      <c r="ES85" s="17"/>
      <c r="ET85" s="17"/>
      <c r="EU85" s="17"/>
      <c r="EV85" s="17">
        <v>14.3</v>
      </c>
      <c r="EW85" s="17"/>
      <c r="EX85" s="17"/>
      <c r="EY85" s="17"/>
      <c r="EZ85" s="17"/>
      <c r="FA85" s="17"/>
      <c r="FB85" s="17"/>
      <c r="FC85" s="17">
        <v>13</v>
      </c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>
        <v>10</v>
      </c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17"/>
      <c r="GY85" s="17"/>
      <c r="GZ85" s="24"/>
      <c r="HA85" s="17"/>
    </row>
    <row r="86" spans="1:209" x14ac:dyDescent="0.25">
      <c r="A86" s="10">
        <f t="shared" si="1"/>
        <v>83</v>
      </c>
      <c r="B86" s="24">
        <f>SUM(C86:L86)</f>
        <v>14</v>
      </c>
      <c r="C86" s="25"/>
      <c r="D86" s="26"/>
      <c r="E86" s="27"/>
      <c r="F86" s="28"/>
      <c r="G86" s="50"/>
      <c r="H86" s="29"/>
      <c r="I86" s="26"/>
      <c r="J86" s="27"/>
      <c r="K86" s="27">
        <v>13</v>
      </c>
      <c r="L86" s="26">
        <v>1</v>
      </c>
      <c r="M86" s="30" t="s">
        <v>181</v>
      </c>
      <c r="N86" s="30" t="s">
        <v>182</v>
      </c>
      <c r="O86" s="31">
        <v>1960</v>
      </c>
      <c r="P86" s="23">
        <f>SUM(S86:PS86)</f>
        <v>88.2</v>
      </c>
      <c r="Q86" s="24">
        <f>COUNTIF(S86:PS86,"&gt;0")</f>
        <v>14</v>
      </c>
      <c r="R86" s="24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>
        <v>11.5</v>
      </c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>
        <v>2.5</v>
      </c>
      <c r="AX86" s="17"/>
      <c r="AY86" s="17"/>
      <c r="AZ86" s="17"/>
      <c r="BA86" s="17"/>
      <c r="BB86" s="17"/>
      <c r="BC86" s="17"/>
      <c r="BD86" s="17">
        <v>5</v>
      </c>
      <c r="BE86" s="17"/>
      <c r="BF86" s="17"/>
      <c r="BG86" s="17"/>
      <c r="BH86" s="17"/>
      <c r="BI86" s="17"/>
      <c r="BJ86" s="17"/>
      <c r="BK86" s="17">
        <v>6</v>
      </c>
      <c r="BL86" s="17"/>
      <c r="BM86" s="17">
        <v>7</v>
      </c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>
        <v>5.7</v>
      </c>
      <c r="DC86" s="17">
        <v>5.5</v>
      </c>
      <c r="DD86" s="17">
        <v>6</v>
      </c>
      <c r="DE86" s="17"/>
      <c r="DF86" s="17"/>
      <c r="DG86" s="17"/>
      <c r="DH86" s="17"/>
      <c r="DI86" s="17"/>
      <c r="DJ86" s="17"/>
      <c r="DK86" s="17">
        <v>7.2</v>
      </c>
      <c r="DL86" s="17"/>
      <c r="DM86" s="17"/>
      <c r="DN86" s="17">
        <v>5.8</v>
      </c>
      <c r="DO86" s="17">
        <v>6</v>
      </c>
      <c r="DP86" s="17">
        <v>6.3</v>
      </c>
      <c r="DQ86" s="24"/>
      <c r="DR86" s="24"/>
      <c r="DS86" s="17"/>
      <c r="DT86" s="24"/>
      <c r="DU86" s="17"/>
      <c r="DV86" s="24"/>
      <c r="DW86" s="17">
        <v>7.5</v>
      </c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17">
        <v>6.2</v>
      </c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17"/>
      <c r="GY86" s="17"/>
      <c r="GZ86" s="24"/>
      <c r="HA86" s="17"/>
    </row>
    <row r="87" spans="1:209" x14ac:dyDescent="0.25">
      <c r="A87" s="10">
        <f t="shared" si="1"/>
        <v>84</v>
      </c>
      <c r="B87" s="24">
        <f>SUM(C87:L87)</f>
        <v>10</v>
      </c>
      <c r="C87" s="25"/>
      <c r="D87" s="26"/>
      <c r="E87" s="27"/>
      <c r="F87" s="28"/>
      <c r="G87" s="50"/>
      <c r="H87" s="29"/>
      <c r="I87" s="26"/>
      <c r="J87" s="27"/>
      <c r="K87" s="27">
        <v>9</v>
      </c>
      <c r="L87" s="26">
        <v>1</v>
      </c>
      <c r="M87" s="30" t="s">
        <v>344</v>
      </c>
      <c r="N87" s="30" t="s">
        <v>49</v>
      </c>
      <c r="O87" s="31">
        <v>1963</v>
      </c>
      <c r="P87" s="23">
        <f>SUM(S87:PS87)</f>
        <v>86.6</v>
      </c>
      <c r="Q87" s="24">
        <f>COUNTIF(S87:PS87,"&gt;0")</f>
        <v>10</v>
      </c>
      <c r="R87" s="24"/>
      <c r="S87" s="17"/>
      <c r="T87" s="17"/>
      <c r="U87" s="17"/>
      <c r="V87" s="17"/>
      <c r="W87" s="17">
        <v>9</v>
      </c>
      <c r="X87" s="17"/>
      <c r="Y87" s="17">
        <v>8.5</v>
      </c>
      <c r="Z87" s="17"/>
      <c r="AA87" s="17"/>
      <c r="AB87" s="17"/>
      <c r="AC87" s="17">
        <v>11.5</v>
      </c>
      <c r="AD87" s="17"/>
      <c r="AE87" s="17"/>
      <c r="AF87" s="17"/>
      <c r="AG87" s="17"/>
      <c r="AH87" s="17"/>
      <c r="AI87" s="17">
        <v>10.9</v>
      </c>
      <c r="AJ87" s="17"/>
      <c r="AK87" s="17">
        <v>14.2</v>
      </c>
      <c r="AL87" s="17"/>
      <c r="AM87" s="17"/>
      <c r="AN87" s="17"/>
      <c r="AO87" s="17">
        <v>11.8</v>
      </c>
      <c r="AP87" s="17"/>
      <c r="AQ87" s="17"/>
      <c r="AR87" s="17"/>
      <c r="AS87" s="17"/>
      <c r="AT87" s="17"/>
      <c r="AU87" s="17"/>
      <c r="AV87" s="17"/>
      <c r="AW87" s="17">
        <v>2.5</v>
      </c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>
        <v>7.1</v>
      </c>
      <c r="CW87" s="24"/>
      <c r="CX87" s="24"/>
      <c r="CY87" s="17"/>
      <c r="CZ87" s="17">
        <v>5.4</v>
      </c>
      <c r="DA87" s="24"/>
      <c r="DB87" s="17">
        <v>5.7</v>
      </c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33"/>
      <c r="GY87" s="33"/>
      <c r="GZ87" s="24"/>
      <c r="HA87" s="33"/>
    </row>
    <row r="88" spans="1:209" x14ac:dyDescent="0.25">
      <c r="A88" s="10">
        <f t="shared" si="1"/>
        <v>85</v>
      </c>
      <c r="B88" s="24">
        <f>SUM(C88:L88)</f>
        <v>9</v>
      </c>
      <c r="C88" s="25"/>
      <c r="D88" s="26"/>
      <c r="E88" s="27"/>
      <c r="F88" s="28"/>
      <c r="G88" s="50"/>
      <c r="H88" s="29"/>
      <c r="I88" s="26"/>
      <c r="J88" s="27"/>
      <c r="K88" s="27">
        <v>9</v>
      </c>
      <c r="L88" s="26"/>
      <c r="M88" s="30" t="s">
        <v>201</v>
      </c>
      <c r="N88" s="30" t="s">
        <v>235</v>
      </c>
      <c r="O88" s="31">
        <v>1981</v>
      </c>
      <c r="P88" s="23">
        <f>SUM(S88:PS88)</f>
        <v>81.5</v>
      </c>
      <c r="Q88" s="24">
        <f>COUNTIF(S88:PS88,"&gt;0")</f>
        <v>9</v>
      </c>
      <c r="R88" s="24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>
        <v>14.2</v>
      </c>
      <c r="AL88" s="17"/>
      <c r="AM88" s="17"/>
      <c r="AN88" s="17"/>
      <c r="AO88" s="17">
        <v>11.8</v>
      </c>
      <c r="AP88" s="17"/>
      <c r="AQ88" s="17"/>
      <c r="AR88" s="17"/>
      <c r="AS88" s="17"/>
      <c r="AT88" s="17"/>
      <c r="AU88" s="17"/>
      <c r="AV88" s="17">
        <v>5</v>
      </c>
      <c r="AW88" s="17"/>
      <c r="AX88" s="17"/>
      <c r="AY88" s="17"/>
      <c r="AZ88" s="17"/>
      <c r="BA88" s="17"/>
      <c r="BB88" s="17"/>
      <c r="BC88" s="17"/>
      <c r="BD88" s="17">
        <v>5</v>
      </c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 t="s">
        <v>50</v>
      </c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>
        <v>6.3</v>
      </c>
      <c r="DQ88" s="17"/>
      <c r="DR88" s="17"/>
      <c r="DS88" s="17"/>
      <c r="DT88" s="17"/>
      <c r="DU88" s="17"/>
      <c r="DV88" s="17"/>
      <c r="DW88" s="17"/>
      <c r="DX88" s="17"/>
      <c r="DY88" s="17">
        <v>9.1999999999999993</v>
      </c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>
        <v>10</v>
      </c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>
        <v>10</v>
      </c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24"/>
      <c r="GD88" s="17"/>
      <c r="GE88" s="24"/>
      <c r="GF88" s="17">
        <v>10</v>
      </c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17"/>
      <c r="GY88" s="17"/>
      <c r="GZ88" s="24"/>
      <c r="HA88" s="17"/>
    </row>
    <row r="89" spans="1:209" x14ac:dyDescent="0.25">
      <c r="A89" s="10">
        <f t="shared" si="1"/>
        <v>86</v>
      </c>
      <c r="B89" s="24">
        <f>SUM(C89:L89)</f>
        <v>9</v>
      </c>
      <c r="C89" s="25"/>
      <c r="D89" s="26"/>
      <c r="E89" s="27"/>
      <c r="F89" s="28"/>
      <c r="G89" s="50"/>
      <c r="H89" s="29">
        <v>1</v>
      </c>
      <c r="I89" s="26"/>
      <c r="J89" s="27">
        <v>2</v>
      </c>
      <c r="K89" s="27">
        <v>6</v>
      </c>
      <c r="L89" s="26"/>
      <c r="M89" s="30" t="s">
        <v>179</v>
      </c>
      <c r="N89" s="30" t="s">
        <v>180</v>
      </c>
      <c r="O89" s="31">
        <v>1991</v>
      </c>
      <c r="P89" s="23">
        <f>SUM(S89:PS89)</f>
        <v>76.499999999999986</v>
      </c>
      <c r="Q89" s="24">
        <f>COUNTIF(S89:PS89,"&gt;0")</f>
        <v>9</v>
      </c>
      <c r="R89" s="24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>
        <v>5.6</v>
      </c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>
        <v>6</v>
      </c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>
        <v>6.3</v>
      </c>
      <c r="DQ89" s="17"/>
      <c r="DR89" s="17"/>
      <c r="DS89" s="17"/>
      <c r="DT89" s="17"/>
      <c r="DU89" s="17"/>
      <c r="DV89" s="17"/>
      <c r="DW89" s="17"/>
      <c r="DX89" s="17"/>
      <c r="DY89" s="17">
        <v>9.1999999999999993</v>
      </c>
      <c r="DZ89" s="17"/>
      <c r="EA89" s="17"/>
      <c r="EB89" s="17"/>
      <c r="EC89" s="17"/>
      <c r="ED89" s="17"/>
      <c r="EE89" s="17"/>
      <c r="EF89" s="17"/>
      <c r="EG89" s="17"/>
      <c r="EH89" s="17"/>
      <c r="EI89" s="17">
        <v>8</v>
      </c>
      <c r="EJ89" s="17"/>
      <c r="EK89" s="17"/>
      <c r="EL89" s="17"/>
      <c r="EM89" s="17"/>
      <c r="EN89" s="17">
        <v>10</v>
      </c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32">
        <v>21.1</v>
      </c>
      <c r="GA89" s="17">
        <v>5.8</v>
      </c>
      <c r="GB89" s="17"/>
      <c r="GC89" s="17"/>
      <c r="GD89" s="17"/>
      <c r="GE89" s="17"/>
      <c r="GF89" s="17"/>
      <c r="GG89" s="17"/>
      <c r="GH89" s="17"/>
      <c r="GI89" s="24"/>
      <c r="GJ89" s="17">
        <v>4.5</v>
      </c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17"/>
      <c r="GY89" s="17"/>
      <c r="GZ89" s="24"/>
      <c r="HA89" s="17"/>
    </row>
    <row r="90" spans="1:209" x14ac:dyDescent="0.25">
      <c r="A90" s="10">
        <f t="shared" si="1"/>
        <v>87</v>
      </c>
      <c r="B90" s="24">
        <f>SUM(C90:L90)</f>
        <v>9</v>
      </c>
      <c r="C90" s="25"/>
      <c r="D90" s="26"/>
      <c r="E90" s="27"/>
      <c r="F90" s="28"/>
      <c r="G90" s="50"/>
      <c r="H90" s="29"/>
      <c r="I90" s="26"/>
      <c r="J90" s="27">
        <v>1</v>
      </c>
      <c r="K90" s="27">
        <v>8</v>
      </c>
      <c r="L90" s="26"/>
      <c r="M90" s="30" t="s">
        <v>88</v>
      </c>
      <c r="N90" s="30" t="s">
        <v>229</v>
      </c>
      <c r="O90" s="31">
        <v>1989</v>
      </c>
      <c r="P90" s="23">
        <f>SUM(S90:PS90)</f>
        <v>75.400000000000006</v>
      </c>
      <c r="Q90" s="24">
        <f>COUNTIF(S90:PS90,"&gt;0")</f>
        <v>9</v>
      </c>
      <c r="R90" s="24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>
        <v>11.5</v>
      </c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>
        <v>5</v>
      </c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>
        <v>6</v>
      </c>
      <c r="DE90" s="17"/>
      <c r="DF90" s="17"/>
      <c r="DG90" s="17"/>
      <c r="DH90" s="17"/>
      <c r="DI90" s="17"/>
      <c r="DJ90" s="17">
        <v>7.1</v>
      </c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>
        <v>5.5</v>
      </c>
      <c r="EL90" s="17"/>
      <c r="EM90" s="17"/>
      <c r="EN90" s="17">
        <v>10</v>
      </c>
      <c r="EO90" s="17"/>
      <c r="EP90" s="17"/>
      <c r="EQ90" s="17"/>
      <c r="ER90" s="17"/>
      <c r="ES90" s="17"/>
      <c r="ET90" s="17"/>
      <c r="EU90" s="17"/>
      <c r="EV90" s="17">
        <v>14.3</v>
      </c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>
        <v>10</v>
      </c>
      <c r="GG90" s="17"/>
      <c r="GH90" s="17"/>
      <c r="GI90" s="24"/>
      <c r="GJ90" s="17">
        <v>6</v>
      </c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33"/>
      <c r="GY90" s="33"/>
      <c r="GZ90" s="24"/>
      <c r="HA90" s="33"/>
    </row>
    <row r="91" spans="1:209" x14ac:dyDescent="0.25">
      <c r="A91" s="10">
        <f t="shared" si="1"/>
        <v>88</v>
      </c>
      <c r="B91" s="24">
        <f>SUM(C91:L91)</f>
        <v>5</v>
      </c>
      <c r="C91" s="25"/>
      <c r="D91" s="26"/>
      <c r="E91" s="27"/>
      <c r="F91" s="28"/>
      <c r="G91" s="50"/>
      <c r="H91" s="29">
        <v>2</v>
      </c>
      <c r="I91" s="26"/>
      <c r="J91" s="27"/>
      <c r="K91" s="27">
        <v>3</v>
      </c>
      <c r="L91" s="26"/>
      <c r="M91" s="30" t="s">
        <v>301</v>
      </c>
      <c r="N91" s="30" t="s">
        <v>302</v>
      </c>
      <c r="O91" s="31">
        <v>1977</v>
      </c>
      <c r="P91" s="23">
        <f>SUM(S91:PS91)</f>
        <v>74.2</v>
      </c>
      <c r="Q91" s="24">
        <f>COUNTIF(S91:PS91,"&gt;0")</f>
        <v>5</v>
      </c>
      <c r="R91" s="24"/>
      <c r="S91" s="17"/>
      <c r="T91" s="17"/>
      <c r="U91" s="17"/>
      <c r="V91" s="17"/>
      <c r="W91" s="32">
        <v>21.1</v>
      </c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32">
        <v>21.1</v>
      </c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>
        <v>9.8000000000000007</v>
      </c>
      <c r="BW91" s="24"/>
      <c r="BX91" s="24"/>
      <c r="BY91" s="24"/>
      <c r="BZ91" s="17"/>
      <c r="CA91" s="24"/>
      <c r="CB91" s="17"/>
      <c r="CC91" s="17"/>
      <c r="CD91" s="24"/>
      <c r="CE91" s="24"/>
      <c r="CF91" s="17">
        <v>12.2</v>
      </c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17"/>
      <c r="EG91" s="24"/>
      <c r="EH91" s="17"/>
      <c r="EI91" s="17"/>
      <c r="EJ91" s="24"/>
      <c r="EK91" s="17"/>
      <c r="EL91" s="17"/>
      <c r="EM91" s="24"/>
      <c r="EN91" s="17">
        <v>10</v>
      </c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17"/>
      <c r="GY91" s="17"/>
      <c r="GZ91" s="24"/>
      <c r="HA91" s="17"/>
    </row>
    <row r="92" spans="1:209" x14ac:dyDescent="0.25">
      <c r="A92" s="10">
        <f t="shared" si="1"/>
        <v>89</v>
      </c>
      <c r="B92" s="24">
        <f>SUM(C92:L92)</f>
        <v>9</v>
      </c>
      <c r="C92" s="25"/>
      <c r="D92" s="26"/>
      <c r="E92" s="27"/>
      <c r="F92" s="28"/>
      <c r="G92" s="50"/>
      <c r="H92" s="29"/>
      <c r="I92" s="26"/>
      <c r="J92" s="27"/>
      <c r="K92" s="27">
        <v>9</v>
      </c>
      <c r="L92" s="26"/>
      <c r="M92" s="30" t="s">
        <v>117</v>
      </c>
      <c r="N92" s="30" t="s">
        <v>101</v>
      </c>
      <c r="O92" s="31">
        <v>1959</v>
      </c>
      <c r="P92" s="23">
        <f>SUM(S92:PS92)</f>
        <v>74</v>
      </c>
      <c r="Q92" s="24">
        <f>COUNTIF(S92:PS92,"&gt;0")</f>
        <v>9</v>
      </c>
      <c r="R92" s="24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>
        <v>1.5</v>
      </c>
      <c r="BB92" s="17"/>
      <c r="BC92" s="17"/>
      <c r="BD92" s="17"/>
      <c r="BE92" s="17"/>
      <c r="BF92" s="17"/>
      <c r="BG92" s="17">
        <v>16.7</v>
      </c>
      <c r="BH92" s="17"/>
      <c r="BI92" s="17"/>
      <c r="BJ92" s="17">
        <v>6.5</v>
      </c>
      <c r="BK92" s="17"/>
      <c r="BL92" s="17"/>
      <c r="BM92" s="17"/>
      <c r="BN92" s="17">
        <v>8.6999999999999993</v>
      </c>
      <c r="BO92" s="17"/>
      <c r="BP92" s="17"/>
      <c r="BQ92" s="17"/>
      <c r="BR92" s="17"/>
      <c r="BS92" s="17"/>
      <c r="BT92" s="17"/>
      <c r="BU92" s="17"/>
      <c r="BV92" s="17">
        <v>9.8000000000000007</v>
      </c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>
        <v>7</v>
      </c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>
        <v>6.3</v>
      </c>
      <c r="DQ92" s="17"/>
      <c r="DR92" s="17"/>
      <c r="DS92" s="17">
        <v>10</v>
      </c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>
        <v>7.5</v>
      </c>
      <c r="HA92" s="17"/>
    </row>
    <row r="93" spans="1:209" x14ac:dyDescent="0.25">
      <c r="A93" s="10">
        <f t="shared" si="1"/>
        <v>90</v>
      </c>
      <c r="B93" s="24">
        <f>SUM(C93:L93)</f>
        <v>7</v>
      </c>
      <c r="C93" s="25"/>
      <c r="D93" s="26"/>
      <c r="E93" s="27"/>
      <c r="F93" s="28"/>
      <c r="G93" s="50">
        <v>1</v>
      </c>
      <c r="H93" s="29"/>
      <c r="I93" s="26"/>
      <c r="J93" s="27"/>
      <c r="K93" s="27">
        <v>6</v>
      </c>
      <c r="L93" s="26"/>
      <c r="M93" s="30" t="s">
        <v>234</v>
      </c>
      <c r="N93" s="30" t="s">
        <v>229</v>
      </c>
      <c r="O93" s="31">
        <v>1980</v>
      </c>
      <c r="P93" s="23">
        <f>SUM(S93:PS93)</f>
        <v>70.7</v>
      </c>
      <c r="Q93" s="24">
        <f>COUNTIF(S93:PS93,"&gt;0")</f>
        <v>7</v>
      </c>
      <c r="R93" s="24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>
        <v>14.2</v>
      </c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>
        <v>6.3</v>
      </c>
      <c r="DQ93" s="17"/>
      <c r="DR93" s="17"/>
      <c r="DS93" s="17"/>
      <c r="DT93" s="17"/>
      <c r="DU93" s="17"/>
      <c r="DV93" s="17"/>
      <c r="DW93" s="17"/>
      <c r="DX93" s="17"/>
      <c r="DY93" s="17">
        <v>9.1999999999999993</v>
      </c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>
        <v>10</v>
      </c>
      <c r="EO93" s="17"/>
      <c r="EP93" s="17"/>
      <c r="EQ93" s="17"/>
      <c r="ER93" s="17"/>
      <c r="ES93" s="17"/>
      <c r="ET93" s="17"/>
      <c r="EU93" s="17"/>
      <c r="EV93" s="17">
        <v>14.3</v>
      </c>
      <c r="EW93" s="17"/>
      <c r="EX93" s="17"/>
      <c r="EY93" s="17"/>
      <c r="EZ93" s="17"/>
      <c r="FA93" s="17"/>
      <c r="FB93" s="17"/>
      <c r="FC93" s="17"/>
      <c r="FD93" s="17"/>
      <c r="FE93" s="53">
        <v>6.7</v>
      </c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24"/>
      <c r="GD93" s="17"/>
      <c r="GE93" s="24"/>
      <c r="GF93" s="17">
        <v>10</v>
      </c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17" t="s">
        <v>50</v>
      </c>
      <c r="GS93" s="24"/>
      <c r="GT93" s="24"/>
      <c r="GU93" s="24"/>
      <c r="GV93" s="24"/>
      <c r="GW93" s="24"/>
      <c r="GX93" s="33"/>
      <c r="GY93" s="33"/>
      <c r="GZ93" s="24"/>
      <c r="HA93" s="33"/>
    </row>
    <row r="94" spans="1:209" x14ac:dyDescent="0.25">
      <c r="A94" s="10">
        <f t="shared" si="1"/>
        <v>91</v>
      </c>
      <c r="B94" s="24">
        <f>SUM(C94:L94)</f>
        <v>7</v>
      </c>
      <c r="C94" s="25"/>
      <c r="D94" s="26"/>
      <c r="E94" s="27"/>
      <c r="F94" s="28"/>
      <c r="G94" s="50"/>
      <c r="H94" s="29"/>
      <c r="I94" s="26"/>
      <c r="J94" s="27"/>
      <c r="K94" s="27">
        <v>7</v>
      </c>
      <c r="L94" s="26"/>
      <c r="M94" s="30" t="s">
        <v>289</v>
      </c>
      <c r="N94" s="30" t="s">
        <v>43</v>
      </c>
      <c r="O94" s="31">
        <v>1960</v>
      </c>
      <c r="P94" s="23">
        <f>SUM(S94:PS94)</f>
        <v>69.5</v>
      </c>
      <c r="Q94" s="24">
        <f>COUNTIF(S94:PS94,"&gt;0")</f>
        <v>7</v>
      </c>
      <c r="R94" s="24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>
        <v>10.9</v>
      </c>
      <c r="AJ94" s="17"/>
      <c r="AK94" s="17">
        <v>14.2</v>
      </c>
      <c r="AL94" s="17"/>
      <c r="AM94" s="17"/>
      <c r="AN94" s="17"/>
      <c r="AO94" s="17">
        <v>11.8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>
        <v>6</v>
      </c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>
        <v>6</v>
      </c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>
        <v>6.3</v>
      </c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17">
        <v>14.3</v>
      </c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17"/>
      <c r="GY94" s="17"/>
      <c r="GZ94" s="24"/>
      <c r="HA94" s="17"/>
    </row>
    <row r="95" spans="1:209" x14ac:dyDescent="0.25">
      <c r="A95" s="10">
        <f t="shared" si="1"/>
        <v>92</v>
      </c>
      <c r="B95" s="24">
        <f>SUM(C95:L95)</f>
        <v>6</v>
      </c>
      <c r="C95" s="25"/>
      <c r="D95" s="26"/>
      <c r="E95" s="27"/>
      <c r="F95" s="28"/>
      <c r="G95" s="50"/>
      <c r="H95" s="29">
        <v>1</v>
      </c>
      <c r="I95" s="26"/>
      <c r="J95" s="27">
        <v>1</v>
      </c>
      <c r="K95" s="27">
        <v>4</v>
      </c>
      <c r="L95" s="26"/>
      <c r="M95" s="30" t="s">
        <v>148</v>
      </c>
      <c r="N95" s="30" t="s">
        <v>47</v>
      </c>
      <c r="O95" s="31">
        <v>1971</v>
      </c>
      <c r="P95" s="23">
        <f>SUM(S95:PS95)</f>
        <v>68.7</v>
      </c>
      <c r="Q95" s="24">
        <f>COUNTIF(S95:PS95,"&gt;0")</f>
        <v>6</v>
      </c>
      <c r="R95" s="24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>
        <v>6</v>
      </c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>
        <v>10</v>
      </c>
      <c r="EO95" s="17"/>
      <c r="EP95" s="17"/>
      <c r="EQ95" s="17"/>
      <c r="ER95" s="17"/>
      <c r="ES95" s="17"/>
      <c r="ET95" s="17"/>
      <c r="EU95" s="17"/>
      <c r="EV95" s="17">
        <v>14.3</v>
      </c>
      <c r="EW95" s="17"/>
      <c r="EX95" s="17"/>
      <c r="EY95" s="17"/>
      <c r="EZ95" s="17"/>
      <c r="FA95" s="17">
        <v>11.3</v>
      </c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32">
        <v>21.1</v>
      </c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24"/>
      <c r="GJ95" s="17">
        <v>6</v>
      </c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17"/>
      <c r="GY95" s="17"/>
      <c r="GZ95" s="24"/>
      <c r="HA95" s="17"/>
    </row>
    <row r="96" spans="1:209" x14ac:dyDescent="0.25">
      <c r="A96" s="10">
        <f t="shared" si="1"/>
        <v>93</v>
      </c>
      <c r="B96" s="24">
        <f>SUM(C96:L96)</f>
        <v>10</v>
      </c>
      <c r="C96" s="25"/>
      <c r="D96" s="26"/>
      <c r="E96" s="27"/>
      <c r="F96" s="28"/>
      <c r="G96" s="50"/>
      <c r="H96" s="29"/>
      <c r="I96" s="26"/>
      <c r="J96" s="27"/>
      <c r="K96" s="27">
        <v>10</v>
      </c>
      <c r="L96" s="26"/>
      <c r="M96" s="30" t="s">
        <v>354</v>
      </c>
      <c r="N96" s="30" t="s">
        <v>355</v>
      </c>
      <c r="O96" s="31">
        <v>1954</v>
      </c>
      <c r="P96" s="23">
        <f>SUM(S96:PS96)</f>
        <v>66.5</v>
      </c>
      <c r="Q96" s="24">
        <f>COUNTIF(S96:PS96,"&gt;0")</f>
        <v>10</v>
      </c>
      <c r="R96" s="24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>
        <v>6</v>
      </c>
      <c r="BC96" s="17"/>
      <c r="BD96" s="17"/>
      <c r="BE96" s="17"/>
      <c r="BF96" s="17"/>
      <c r="BG96" s="17"/>
      <c r="BH96" s="17"/>
      <c r="BI96" s="17"/>
      <c r="BJ96" s="17">
        <v>6.5</v>
      </c>
      <c r="BK96" s="17"/>
      <c r="BL96" s="17"/>
      <c r="BM96" s="17">
        <v>7</v>
      </c>
      <c r="BN96" s="17"/>
      <c r="BO96" s="17">
        <v>5.8</v>
      </c>
      <c r="BP96" s="17"/>
      <c r="BQ96" s="17"/>
      <c r="BR96" s="17"/>
      <c r="BS96" s="17"/>
      <c r="BT96" s="17"/>
      <c r="BU96" s="17"/>
      <c r="BV96" s="17"/>
      <c r="BW96" s="17">
        <v>7.4</v>
      </c>
      <c r="BX96" s="17"/>
      <c r="BY96" s="17">
        <v>6.3</v>
      </c>
      <c r="BZ96" s="17"/>
      <c r="CA96" s="17"/>
      <c r="CB96" s="17">
        <v>6</v>
      </c>
      <c r="CC96" s="17"/>
      <c r="CD96" s="17"/>
      <c r="CE96" s="17"/>
      <c r="CF96" s="17"/>
      <c r="CG96" s="17"/>
      <c r="CH96" s="17"/>
      <c r="CI96" s="17">
        <v>7.4</v>
      </c>
      <c r="CJ96" s="17"/>
      <c r="CK96" s="17"/>
      <c r="CL96" s="17"/>
      <c r="CM96" s="17">
        <v>7.1</v>
      </c>
      <c r="CN96" s="17"/>
      <c r="CO96" s="24"/>
      <c r="CP96" s="24"/>
      <c r="CQ96" s="17"/>
      <c r="CR96" s="24"/>
      <c r="CS96" s="17"/>
      <c r="CT96" s="24"/>
      <c r="CU96" s="17">
        <v>7</v>
      </c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33"/>
      <c r="GY96" s="33"/>
      <c r="GZ96" s="24"/>
      <c r="HA96" s="33"/>
    </row>
    <row r="97" spans="1:209" x14ac:dyDescent="0.25">
      <c r="A97" s="10">
        <f t="shared" si="1"/>
        <v>94</v>
      </c>
      <c r="B97" s="24">
        <f>SUM(C97:L97)</f>
        <v>5</v>
      </c>
      <c r="C97" s="25"/>
      <c r="D97" s="26"/>
      <c r="E97" s="27"/>
      <c r="F97" s="28"/>
      <c r="G97" s="50"/>
      <c r="H97" s="29">
        <v>1</v>
      </c>
      <c r="I97" s="26"/>
      <c r="J97" s="27"/>
      <c r="K97" s="27">
        <v>4</v>
      </c>
      <c r="L97" s="26"/>
      <c r="M97" s="30" t="s">
        <v>278</v>
      </c>
      <c r="N97" s="30" t="s">
        <v>101</v>
      </c>
      <c r="O97" s="31">
        <v>1959</v>
      </c>
      <c r="P97" s="23">
        <f>SUM(S97:PS97)</f>
        <v>64.400000000000006</v>
      </c>
      <c r="Q97" s="24">
        <f>COUNTIF(S97:PS97,"&gt;0")</f>
        <v>5</v>
      </c>
      <c r="R97" s="24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>
        <v>10</v>
      </c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>
        <v>9</v>
      </c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>
        <v>10</v>
      </c>
      <c r="EV97" s="17">
        <v>14.3</v>
      </c>
      <c r="EW97" s="17"/>
      <c r="EX97" s="17"/>
      <c r="EY97" s="24"/>
      <c r="EZ97" s="24"/>
      <c r="FA97" s="17"/>
      <c r="FB97" s="32">
        <v>21.1</v>
      </c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33"/>
      <c r="GY97" s="33"/>
      <c r="GZ97" s="24"/>
      <c r="HA97" s="33"/>
    </row>
    <row r="98" spans="1:209" x14ac:dyDescent="0.25">
      <c r="A98" s="10">
        <f t="shared" si="1"/>
        <v>95</v>
      </c>
      <c r="B98" s="24">
        <f>SUM(C98:L98)</f>
        <v>3</v>
      </c>
      <c r="C98" s="18"/>
      <c r="D98" s="26"/>
      <c r="E98" s="27"/>
      <c r="F98" s="28"/>
      <c r="G98" s="50"/>
      <c r="H98" s="29">
        <v>3</v>
      </c>
      <c r="I98" s="26"/>
      <c r="J98" s="27"/>
      <c r="K98" s="27"/>
      <c r="L98" s="26"/>
      <c r="M98" s="30" t="s">
        <v>71</v>
      </c>
      <c r="N98" s="30" t="s">
        <v>72</v>
      </c>
      <c r="O98" s="31">
        <v>1950</v>
      </c>
      <c r="P98" s="23">
        <f>SUM(S98:PS98)</f>
        <v>63.300000000000004</v>
      </c>
      <c r="Q98" s="24">
        <f>COUNTIF(S98:PS98,"&gt;0")</f>
        <v>3</v>
      </c>
      <c r="R98" s="24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32">
        <v>21.1</v>
      </c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17" t="s">
        <v>50</v>
      </c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17"/>
      <c r="GD98" s="24"/>
      <c r="GE98" s="32">
        <v>21.1</v>
      </c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32">
        <v>21.1</v>
      </c>
      <c r="GW98" s="24"/>
      <c r="GX98" s="17"/>
      <c r="GY98" s="17"/>
      <c r="GZ98" s="24"/>
      <c r="HA98" s="17"/>
    </row>
    <row r="99" spans="1:209" x14ac:dyDescent="0.25">
      <c r="A99" s="10">
        <f t="shared" si="1"/>
        <v>96</v>
      </c>
      <c r="B99" s="24">
        <f>SUM(C99:L99)</f>
        <v>5</v>
      </c>
      <c r="C99" s="25"/>
      <c r="D99" s="26"/>
      <c r="E99" s="27"/>
      <c r="F99" s="28"/>
      <c r="G99" s="50"/>
      <c r="H99" s="29"/>
      <c r="I99" s="26"/>
      <c r="J99" s="27"/>
      <c r="K99" s="27">
        <v>5</v>
      </c>
      <c r="L99" s="26"/>
      <c r="M99" s="30" t="s">
        <v>84</v>
      </c>
      <c r="N99" s="30" t="s">
        <v>66</v>
      </c>
      <c r="O99" s="31">
        <v>1966</v>
      </c>
      <c r="P99" s="23">
        <f>SUM(S99:PS99)</f>
        <v>61.699999999999996</v>
      </c>
      <c r="Q99" s="24">
        <f>COUNTIF(S99:PS99,"&gt;0")</f>
        <v>5</v>
      </c>
      <c r="R99" s="24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17">
        <v>14.3</v>
      </c>
      <c r="EW99" s="24"/>
      <c r="EX99" s="24"/>
      <c r="EY99" s="17"/>
      <c r="EZ99" s="24"/>
      <c r="FA99" s="24"/>
      <c r="FB99" s="24"/>
      <c r="FC99" s="17">
        <v>13</v>
      </c>
      <c r="FD99" s="24"/>
      <c r="FE99" s="24"/>
      <c r="FF99" s="24"/>
      <c r="FG99" s="17">
        <v>8</v>
      </c>
      <c r="FH99" s="17"/>
      <c r="FI99" s="24"/>
      <c r="FJ99" s="17">
        <v>9.4</v>
      </c>
      <c r="FK99" s="17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17"/>
      <c r="GY99" s="17"/>
      <c r="GZ99" s="24"/>
      <c r="HA99" s="17">
        <v>17</v>
      </c>
    </row>
    <row r="100" spans="1:209" x14ac:dyDescent="0.25">
      <c r="A100" s="10">
        <f t="shared" si="1"/>
        <v>97</v>
      </c>
      <c r="B100" s="24">
        <f>SUM(C100:L100)</f>
        <v>7</v>
      </c>
      <c r="C100" s="25"/>
      <c r="D100" s="26"/>
      <c r="E100" s="27"/>
      <c r="F100" s="28"/>
      <c r="G100" s="50">
        <v>1</v>
      </c>
      <c r="H100" s="29"/>
      <c r="I100" s="26"/>
      <c r="J100" s="27">
        <v>1</v>
      </c>
      <c r="K100" s="27">
        <v>4</v>
      </c>
      <c r="L100" s="26">
        <v>1</v>
      </c>
      <c r="M100" s="30" t="s">
        <v>189</v>
      </c>
      <c r="N100" s="30" t="s">
        <v>92</v>
      </c>
      <c r="O100" s="31">
        <v>1960</v>
      </c>
      <c r="P100" s="23">
        <f>SUM(S100:PS100)</f>
        <v>59.8</v>
      </c>
      <c r="Q100" s="24">
        <f>COUNTIF(S100:PS100,"&gt;0")</f>
        <v>7</v>
      </c>
      <c r="R100" s="24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>
        <v>11.5</v>
      </c>
      <c r="AD100" s="17"/>
      <c r="AE100" s="17"/>
      <c r="AF100" s="17">
        <v>8</v>
      </c>
      <c r="AG100" s="17"/>
      <c r="AH100" s="17"/>
      <c r="AI100" s="17">
        <v>10.9</v>
      </c>
      <c r="AJ100" s="17"/>
      <c r="AK100" s="17">
        <v>14.2</v>
      </c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>
        <v>2.5</v>
      </c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53">
        <v>6.7</v>
      </c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24"/>
      <c r="GJ100" s="17">
        <v>6</v>
      </c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17"/>
      <c r="GY100" s="17"/>
      <c r="GZ100" s="24"/>
      <c r="HA100" s="17"/>
    </row>
    <row r="101" spans="1:209" x14ac:dyDescent="0.25">
      <c r="A101" s="10">
        <f t="shared" si="1"/>
        <v>98</v>
      </c>
      <c r="B101" s="24">
        <f>SUM(C101:L101)</f>
        <v>7</v>
      </c>
      <c r="C101" s="25"/>
      <c r="D101" s="26"/>
      <c r="E101" s="27"/>
      <c r="F101" s="28"/>
      <c r="G101" s="50"/>
      <c r="H101" s="29"/>
      <c r="I101" s="26"/>
      <c r="J101" s="27">
        <v>2</v>
      </c>
      <c r="K101" s="27">
        <v>5</v>
      </c>
      <c r="L101" s="26"/>
      <c r="M101" s="30" t="s">
        <v>250</v>
      </c>
      <c r="N101" s="30" t="s">
        <v>125</v>
      </c>
      <c r="O101" s="31">
        <v>1974</v>
      </c>
      <c r="P101" s="23">
        <f>SUM(S101:PS101)</f>
        <v>57.6</v>
      </c>
      <c r="Q101" s="24">
        <f>COUNTIF(S101:PS101,"&gt;0")</f>
        <v>7</v>
      </c>
      <c r="R101" s="24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>
        <v>11.5</v>
      </c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>
        <v>6</v>
      </c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>
        <v>6.3</v>
      </c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>
        <v>5.4</v>
      </c>
      <c r="FM101" s="17"/>
      <c r="FN101" s="17"/>
      <c r="FO101" s="17">
        <v>11</v>
      </c>
      <c r="FP101" s="17"/>
      <c r="FQ101" s="17"/>
      <c r="FR101" s="17">
        <v>6</v>
      </c>
      <c r="FS101" s="24"/>
      <c r="FT101" s="17">
        <v>11.4</v>
      </c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17"/>
      <c r="GY101" s="17"/>
      <c r="GZ101" s="24"/>
      <c r="HA101" s="17"/>
    </row>
    <row r="102" spans="1:209" x14ac:dyDescent="0.25">
      <c r="A102" s="10">
        <f t="shared" si="1"/>
        <v>99</v>
      </c>
      <c r="B102" s="24">
        <f>SUM(C102:L102)</f>
        <v>5</v>
      </c>
      <c r="C102" s="25"/>
      <c r="D102" s="26"/>
      <c r="E102" s="27"/>
      <c r="F102" s="28"/>
      <c r="G102" s="50"/>
      <c r="H102" s="29"/>
      <c r="I102" s="26"/>
      <c r="J102" s="27"/>
      <c r="K102" s="27">
        <v>5</v>
      </c>
      <c r="L102" s="26"/>
      <c r="M102" s="30" t="s">
        <v>136</v>
      </c>
      <c r="N102" s="30" t="s">
        <v>137</v>
      </c>
      <c r="O102" s="31">
        <v>1955</v>
      </c>
      <c r="P102" s="23">
        <f>SUM(S102:PS102)</f>
        <v>52</v>
      </c>
      <c r="Q102" s="24">
        <f>COUNTIF(S102:PS102,"&gt;0")</f>
        <v>5</v>
      </c>
      <c r="R102" s="24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>
        <v>7</v>
      </c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24"/>
      <c r="EH102" s="17"/>
      <c r="EI102" s="17"/>
      <c r="EJ102" s="24"/>
      <c r="EK102" s="17"/>
      <c r="EL102" s="17"/>
      <c r="EM102" s="24"/>
      <c r="EN102" s="17">
        <v>10</v>
      </c>
      <c r="EO102" s="24"/>
      <c r="EP102" s="24"/>
      <c r="EQ102" s="17">
        <v>11.3</v>
      </c>
      <c r="ER102" s="24"/>
      <c r="ES102" s="24"/>
      <c r="ET102" s="24"/>
      <c r="EU102" s="24"/>
      <c r="EV102" s="17">
        <v>14.3</v>
      </c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17"/>
      <c r="FH102" s="17"/>
      <c r="FI102" s="24"/>
      <c r="FJ102" s="17">
        <v>9.4</v>
      </c>
      <c r="FK102" s="17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17"/>
      <c r="GY102" s="17"/>
      <c r="GZ102" s="24"/>
      <c r="HA102" s="17"/>
    </row>
    <row r="103" spans="1:209" x14ac:dyDescent="0.25">
      <c r="A103" s="10">
        <f t="shared" si="1"/>
        <v>100</v>
      </c>
      <c r="B103" s="24">
        <f>SUM(C103:L103)</f>
        <v>4</v>
      </c>
      <c r="C103" s="25"/>
      <c r="D103" s="26"/>
      <c r="E103" s="27"/>
      <c r="F103" s="28"/>
      <c r="G103" s="50"/>
      <c r="H103" s="29">
        <v>1</v>
      </c>
      <c r="I103" s="26"/>
      <c r="J103" s="27"/>
      <c r="K103" s="27">
        <v>3</v>
      </c>
      <c r="L103" s="26"/>
      <c r="M103" s="30" t="s">
        <v>218</v>
      </c>
      <c r="N103" s="30" t="s">
        <v>88</v>
      </c>
      <c r="O103" s="31">
        <v>1950</v>
      </c>
      <c r="P103" s="23">
        <f>SUM(S103:PS103)</f>
        <v>51.5</v>
      </c>
      <c r="Q103" s="24">
        <f>COUNTIF(S103:PS103,"&gt;0")</f>
        <v>4</v>
      </c>
      <c r="R103" s="24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>
        <v>11.5</v>
      </c>
      <c r="AD103" s="17"/>
      <c r="AE103" s="17"/>
      <c r="AF103" s="17">
        <v>8</v>
      </c>
      <c r="AG103" s="17"/>
      <c r="AH103" s="24"/>
      <c r="AI103" s="17">
        <v>10.9</v>
      </c>
      <c r="AJ103" s="24"/>
      <c r="AK103" s="32">
        <v>21.1</v>
      </c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17"/>
      <c r="GY103" s="17"/>
      <c r="GZ103" s="24"/>
      <c r="HA103" s="17"/>
    </row>
    <row r="104" spans="1:209" x14ac:dyDescent="0.25">
      <c r="A104" s="10">
        <f t="shared" si="1"/>
        <v>101</v>
      </c>
      <c r="B104" s="24">
        <f>SUM(C104:L104)</f>
        <v>6</v>
      </c>
      <c r="C104" s="25"/>
      <c r="D104" s="26"/>
      <c r="E104" s="19"/>
      <c r="F104" s="28"/>
      <c r="G104" s="50"/>
      <c r="H104" s="29"/>
      <c r="I104" s="26"/>
      <c r="J104" s="27"/>
      <c r="K104" s="27">
        <v>6</v>
      </c>
      <c r="L104" s="26"/>
      <c r="M104" s="30" t="s">
        <v>142</v>
      </c>
      <c r="N104" s="30" t="s">
        <v>143</v>
      </c>
      <c r="O104" s="31">
        <v>1969</v>
      </c>
      <c r="P104" s="23">
        <f>SUM(S104:PS104)</f>
        <v>51</v>
      </c>
      <c r="Q104" s="24">
        <f>COUNTIF(S104:PS104,"&gt;0")</f>
        <v>6</v>
      </c>
      <c r="R104" s="24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>
        <v>5.4</v>
      </c>
      <c r="DA104" s="17"/>
      <c r="DB104" s="17"/>
      <c r="DC104" s="17"/>
      <c r="DD104" s="17">
        <v>6</v>
      </c>
      <c r="DE104" s="17"/>
      <c r="DF104" s="17"/>
      <c r="DG104" s="17"/>
      <c r="DH104" s="17"/>
      <c r="DI104" s="17"/>
      <c r="DJ104" s="17"/>
      <c r="DK104" s="17"/>
      <c r="DL104" s="17">
        <v>8.1999999999999993</v>
      </c>
      <c r="DM104" s="17"/>
      <c r="DN104" s="17">
        <v>5.8</v>
      </c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>
        <v>11.3</v>
      </c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17">
        <v>14.3</v>
      </c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17"/>
      <c r="GY104" s="17"/>
      <c r="GZ104" s="24"/>
      <c r="HA104" s="17"/>
    </row>
    <row r="105" spans="1:209" x14ac:dyDescent="0.25">
      <c r="A105" s="10">
        <f t="shared" si="1"/>
        <v>102</v>
      </c>
      <c r="B105" s="24">
        <f>SUM(C105:L105)</f>
        <v>2</v>
      </c>
      <c r="C105" s="25"/>
      <c r="D105" s="26"/>
      <c r="E105" s="27"/>
      <c r="F105" s="28">
        <v>1</v>
      </c>
      <c r="G105" s="50"/>
      <c r="H105" s="29"/>
      <c r="I105" s="26"/>
      <c r="J105" s="27"/>
      <c r="K105" s="27">
        <v>1</v>
      </c>
      <c r="L105" s="26"/>
      <c r="M105" s="30" t="s">
        <v>348</v>
      </c>
      <c r="N105" s="30" t="s">
        <v>103</v>
      </c>
      <c r="O105" s="31">
        <v>1983</v>
      </c>
      <c r="P105" s="23">
        <f>SUM(S105:PS105)</f>
        <v>48.5</v>
      </c>
      <c r="Q105" s="24">
        <f>COUNTIF(S105:PS105,"&gt;0")</f>
        <v>2</v>
      </c>
      <c r="R105" s="24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>
        <v>6.3</v>
      </c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46">
        <v>42.2</v>
      </c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33"/>
      <c r="GY105" s="33"/>
      <c r="GZ105" s="24"/>
      <c r="HA105" s="33"/>
    </row>
    <row r="106" spans="1:209" x14ac:dyDescent="0.25">
      <c r="A106" s="10">
        <f t="shared" si="1"/>
        <v>103</v>
      </c>
      <c r="B106" s="24">
        <f>SUM(C106:L106)</f>
        <v>3</v>
      </c>
      <c r="C106" s="25"/>
      <c r="D106" s="26"/>
      <c r="E106" s="27"/>
      <c r="F106" s="28"/>
      <c r="G106" s="50"/>
      <c r="H106" s="29">
        <v>1</v>
      </c>
      <c r="I106" s="26"/>
      <c r="J106" s="27"/>
      <c r="K106" s="27">
        <v>2</v>
      </c>
      <c r="L106" s="26"/>
      <c r="M106" s="30" t="s">
        <v>42</v>
      </c>
      <c r="N106" s="30" t="s">
        <v>279</v>
      </c>
      <c r="O106" s="31">
        <v>1967</v>
      </c>
      <c r="P106" s="23">
        <f>SUM(S106:PS106)</f>
        <v>45.400000000000006</v>
      </c>
      <c r="Q106" s="24">
        <f>COUNTIF(S106:PS106,"&gt;0")</f>
        <v>3</v>
      </c>
      <c r="R106" s="24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32">
        <v>21.1</v>
      </c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>
        <v>10</v>
      </c>
      <c r="EE106" s="17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17">
        <v>14.3</v>
      </c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33"/>
      <c r="GY106" s="33"/>
      <c r="GZ106" s="24"/>
      <c r="HA106" s="33"/>
    </row>
    <row r="107" spans="1:209" x14ac:dyDescent="0.25">
      <c r="A107" s="10">
        <f t="shared" si="1"/>
        <v>104</v>
      </c>
      <c r="B107" s="24">
        <f>SUM(C107:L107)</f>
        <v>1</v>
      </c>
      <c r="C107" s="25"/>
      <c r="D107" s="26"/>
      <c r="E107" s="27"/>
      <c r="F107" s="28">
        <v>1</v>
      </c>
      <c r="G107" s="50"/>
      <c r="H107" s="29"/>
      <c r="I107" s="26"/>
      <c r="J107" s="27"/>
      <c r="K107" s="27"/>
      <c r="L107" s="26"/>
      <c r="M107" s="30" t="s">
        <v>183</v>
      </c>
      <c r="N107" s="30" t="s">
        <v>116</v>
      </c>
      <c r="O107" s="31">
        <v>1977</v>
      </c>
      <c r="P107" s="23">
        <f>SUM(S107:PS107)</f>
        <v>42.2</v>
      </c>
      <c r="Q107" s="24">
        <f>COUNTIF(S107:PS107,"&gt;0")</f>
        <v>1</v>
      </c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46">
        <v>42.2</v>
      </c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17"/>
      <c r="GY107" s="17"/>
      <c r="GZ107" s="24"/>
      <c r="HA107" s="17"/>
    </row>
    <row r="108" spans="1:209" x14ac:dyDescent="0.25">
      <c r="A108" s="10">
        <f t="shared" si="1"/>
        <v>105</v>
      </c>
      <c r="B108" s="24">
        <f>SUM(C108:L108)</f>
        <v>3</v>
      </c>
      <c r="C108" s="25"/>
      <c r="D108" s="26"/>
      <c r="E108" s="27"/>
      <c r="F108" s="28"/>
      <c r="G108" s="50"/>
      <c r="H108" s="29">
        <v>1</v>
      </c>
      <c r="I108" s="26"/>
      <c r="J108" s="27"/>
      <c r="K108" s="27">
        <v>2</v>
      </c>
      <c r="L108" s="26"/>
      <c r="M108" s="30" t="s">
        <v>144</v>
      </c>
      <c r="N108" s="30" t="s">
        <v>49</v>
      </c>
      <c r="O108" s="31">
        <v>1968</v>
      </c>
      <c r="P108" s="23">
        <f>SUM(S108:PS108)</f>
        <v>41.7</v>
      </c>
      <c r="Q108" s="24">
        <f>COUNTIF(S108:PS108,"&gt;0")</f>
        <v>3</v>
      </c>
      <c r="R108" s="24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32">
        <v>21.1</v>
      </c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>
        <v>6.3</v>
      </c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17">
        <v>14.3</v>
      </c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17"/>
      <c r="GY108" s="17"/>
      <c r="GZ108" s="24"/>
      <c r="HA108" s="17"/>
    </row>
    <row r="109" spans="1:209" x14ac:dyDescent="0.25">
      <c r="A109" s="10">
        <f t="shared" si="1"/>
        <v>106</v>
      </c>
      <c r="B109" s="24">
        <f>SUM(C109:L109)</f>
        <v>5</v>
      </c>
      <c r="C109" s="25"/>
      <c r="D109" s="26"/>
      <c r="E109" s="27"/>
      <c r="F109" s="28"/>
      <c r="G109" s="50"/>
      <c r="H109" s="29"/>
      <c r="I109" s="26"/>
      <c r="J109" s="27"/>
      <c r="K109" s="27">
        <v>5</v>
      </c>
      <c r="L109" s="26"/>
      <c r="M109" s="30" t="s">
        <v>166</v>
      </c>
      <c r="N109" s="30" t="s">
        <v>99</v>
      </c>
      <c r="O109" s="31">
        <v>1962</v>
      </c>
      <c r="P109" s="23">
        <f>SUM(S109:PS109)</f>
        <v>40.1</v>
      </c>
      <c r="Q109" s="24">
        <f>COUNTIF(S109:PS109,"&gt;0")</f>
        <v>5</v>
      </c>
      <c r="R109" s="24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>
        <v>6.3</v>
      </c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>
        <v>6.3</v>
      </c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>
        <v>10</v>
      </c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>
        <v>7.5</v>
      </c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24"/>
      <c r="GD109" s="17"/>
      <c r="GE109" s="24"/>
      <c r="GF109" s="17">
        <v>10</v>
      </c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17"/>
      <c r="GY109" s="17"/>
      <c r="GZ109" s="24"/>
      <c r="HA109" s="17"/>
    </row>
    <row r="110" spans="1:209" x14ac:dyDescent="0.25">
      <c r="A110" s="10">
        <f t="shared" si="1"/>
        <v>107</v>
      </c>
      <c r="B110" s="24">
        <f>SUM(C110:L110)</f>
        <v>3</v>
      </c>
      <c r="C110" s="25"/>
      <c r="D110" s="26"/>
      <c r="E110" s="27"/>
      <c r="F110" s="28"/>
      <c r="G110" s="50"/>
      <c r="H110" s="29"/>
      <c r="I110" s="26"/>
      <c r="J110" s="27"/>
      <c r="K110" s="27">
        <v>3</v>
      </c>
      <c r="L110" s="26"/>
      <c r="M110" s="30" t="s">
        <v>428</v>
      </c>
      <c r="N110" s="30" t="s">
        <v>429</v>
      </c>
      <c r="O110" s="31">
        <v>1970</v>
      </c>
      <c r="P110" s="23">
        <f>SUM(S110:PS110)</f>
        <v>36.599999999999994</v>
      </c>
      <c r="Q110" s="24">
        <f>COUNTIF(S110:PS110,"&gt;0")</f>
        <v>3</v>
      </c>
      <c r="R110" s="24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>
        <v>11.5</v>
      </c>
      <c r="AD110" s="17"/>
      <c r="AE110" s="17"/>
      <c r="AF110" s="17"/>
      <c r="AG110" s="17"/>
      <c r="AH110" s="24"/>
      <c r="AI110" s="17">
        <v>10.9</v>
      </c>
      <c r="AJ110" s="24"/>
      <c r="AK110" s="17">
        <v>14.2</v>
      </c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33"/>
      <c r="GY110" s="33"/>
      <c r="GZ110" s="24"/>
      <c r="HA110" s="33"/>
    </row>
    <row r="111" spans="1:209" x14ac:dyDescent="0.25">
      <c r="A111" s="10">
        <f t="shared" si="1"/>
        <v>108</v>
      </c>
      <c r="B111" s="24">
        <f>SUM(C111:L111)</f>
        <v>2</v>
      </c>
      <c r="C111" s="25"/>
      <c r="D111" s="26"/>
      <c r="E111" s="27"/>
      <c r="F111" s="28"/>
      <c r="G111" s="50"/>
      <c r="H111" s="29">
        <v>1</v>
      </c>
      <c r="I111" s="26"/>
      <c r="J111" s="27"/>
      <c r="K111" s="27">
        <v>1</v>
      </c>
      <c r="L111" s="26"/>
      <c r="M111" s="30" t="s">
        <v>211</v>
      </c>
      <c r="N111" s="30" t="s">
        <v>152</v>
      </c>
      <c r="O111" s="31">
        <v>1968</v>
      </c>
      <c r="P111" s="23">
        <f>SUM(S111:PS111)</f>
        <v>35.400000000000006</v>
      </c>
      <c r="Q111" s="24">
        <f>COUNTIF(S111:PS111,"&gt;0")</f>
        <v>2</v>
      </c>
      <c r="R111" s="24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32">
        <v>21.1</v>
      </c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17">
        <v>14.3</v>
      </c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17"/>
      <c r="GY111" s="17"/>
      <c r="GZ111" s="24"/>
      <c r="HA111" s="17"/>
    </row>
    <row r="112" spans="1:209" x14ac:dyDescent="0.25">
      <c r="A112" s="10">
        <f t="shared" si="1"/>
        <v>109</v>
      </c>
      <c r="B112" s="24">
        <f>SUM(C112:L112)</f>
        <v>4</v>
      </c>
      <c r="C112" s="25"/>
      <c r="D112" s="26"/>
      <c r="E112" s="27"/>
      <c r="F112" s="28"/>
      <c r="G112" s="50"/>
      <c r="H112" s="29"/>
      <c r="I112" s="26"/>
      <c r="J112" s="27"/>
      <c r="K112" s="27">
        <v>4</v>
      </c>
      <c r="L112" s="26"/>
      <c r="M112" s="30" t="s">
        <v>328</v>
      </c>
      <c r="N112" s="30" t="s">
        <v>329</v>
      </c>
      <c r="O112" s="31">
        <v>1977</v>
      </c>
      <c r="P112" s="23">
        <f>SUM(S112:PS112)</f>
        <v>32.699999999999996</v>
      </c>
      <c r="Q112" s="24">
        <f>COUNTIF(S112:PS112,"&gt;0")</f>
        <v>4</v>
      </c>
      <c r="R112" s="24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>
        <v>10.4</v>
      </c>
      <c r="CT112" s="17"/>
      <c r="CU112" s="17"/>
      <c r="CV112" s="17"/>
      <c r="CW112" s="17"/>
      <c r="CX112" s="17"/>
      <c r="CY112" s="17"/>
      <c r="CZ112" s="17"/>
      <c r="DA112" s="17">
        <v>10</v>
      </c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>
        <v>6</v>
      </c>
      <c r="DP112" s="17">
        <v>6.3</v>
      </c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17"/>
      <c r="GY112" s="17"/>
      <c r="GZ112" s="24"/>
      <c r="HA112" s="17"/>
    </row>
    <row r="113" spans="1:209" x14ac:dyDescent="0.25">
      <c r="A113" s="10">
        <f t="shared" si="1"/>
        <v>110</v>
      </c>
      <c r="B113" s="24">
        <f>SUM(C113:L113)</f>
        <v>2</v>
      </c>
      <c r="C113" s="25"/>
      <c r="D113" s="26"/>
      <c r="E113" s="27"/>
      <c r="F113" s="28"/>
      <c r="G113" s="50"/>
      <c r="H113" s="29">
        <v>1</v>
      </c>
      <c r="I113" s="26"/>
      <c r="J113" s="27"/>
      <c r="K113" s="27">
        <v>1</v>
      </c>
      <c r="L113" s="26"/>
      <c r="M113" s="30" t="s">
        <v>426</v>
      </c>
      <c r="N113" s="30" t="s">
        <v>427</v>
      </c>
      <c r="O113" s="31" t="s">
        <v>50</v>
      </c>
      <c r="P113" s="23">
        <f>SUM(S113:PS113)</f>
        <v>32.6</v>
      </c>
      <c r="Q113" s="24">
        <f>COUNTIF(S113:PS113,"&gt;0")</f>
        <v>2</v>
      </c>
      <c r="R113" s="24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>
        <v>11.5</v>
      </c>
      <c r="AD113" s="17"/>
      <c r="AE113" s="17"/>
      <c r="AF113" s="17"/>
      <c r="AG113" s="17"/>
      <c r="AH113" s="24"/>
      <c r="AI113" s="17"/>
      <c r="AJ113" s="24"/>
      <c r="AK113" s="32">
        <v>21.1</v>
      </c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17"/>
      <c r="GY113" s="17"/>
      <c r="GZ113" s="24"/>
      <c r="HA113" s="17"/>
    </row>
    <row r="114" spans="1:209" x14ac:dyDescent="0.25">
      <c r="A114" s="10">
        <f t="shared" si="1"/>
        <v>111</v>
      </c>
      <c r="B114" s="24">
        <f>SUM(C114:L114)</f>
        <v>2</v>
      </c>
      <c r="C114" s="25"/>
      <c r="D114" s="26"/>
      <c r="E114" s="27"/>
      <c r="F114" s="28"/>
      <c r="G114" s="50"/>
      <c r="H114" s="29">
        <v>1</v>
      </c>
      <c r="I114" s="26"/>
      <c r="J114" s="27"/>
      <c r="K114" s="27">
        <v>1</v>
      </c>
      <c r="L114" s="26"/>
      <c r="M114" s="30" t="s">
        <v>210</v>
      </c>
      <c r="N114" s="30" t="s">
        <v>135</v>
      </c>
      <c r="O114" s="31">
        <v>1949</v>
      </c>
      <c r="P114" s="23">
        <f>SUM(S114:PS114)</f>
        <v>32.6</v>
      </c>
      <c r="Q114" s="24">
        <f>COUNTIF(S114:PS114,"&gt;0")</f>
        <v>2</v>
      </c>
      <c r="R114" s="24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>
        <v>11.5</v>
      </c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32">
        <v>21.1</v>
      </c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33"/>
      <c r="GY114" s="33"/>
      <c r="GZ114" s="24"/>
      <c r="HA114" s="33"/>
    </row>
    <row r="115" spans="1:209" x14ac:dyDescent="0.25">
      <c r="A115" s="10">
        <f t="shared" si="1"/>
        <v>112</v>
      </c>
      <c r="B115" s="24">
        <f>SUM(C115:L115)</f>
        <v>7</v>
      </c>
      <c r="C115" s="25"/>
      <c r="D115" s="26"/>
      <c r="E115" s="27"/>
      <c r="F115" s="28"/>
      <c r="G115" s="50"/>
      <c r="H115" s="29"/>
      <c r="I115" s="26"/>
      <c r="J115" s="27">
        <v>1</v>
      </c>
      <c r="K115" s="27">
        <v>2</v>
      </c>
      <c r="L115" s="26">
        <v>4</v>
      </c>
      <c r="M115" s="30" t="s">
        <v>177</v>
      </c>
      <c r="N115" s="30" t="s">
        <v>178</v>
      </c>
      <c r="O115" s="31">
        <v>1946</v>
      </c>
      <c r="P115" s="23">
        <f>SUM(S115:PS115)</f>
        <v>32</v>
      </c>
      <c r="Q115" s="24">
        <f>COUNTIF(S115:PS115,"&gt;0")</f>
        <v>7</v>
      </c>
      <c r="R115" s="24"/>
      <c r="S115" s="17"/>
      <c r="T115" s="17"/>
      <c r="U115" s="17"/>
      <c r="V115" s="17">
        <v>5</v>
      </c>
      <c r="W115" s="17"/>
      <c r="X115" s="17"/>
      <c r="Y115" s="17"/>
      <c r="Z115" s="17"/>
      <c r="AA115" s="17"/>
      <c r="AB115" s="17"/>
      <c r="AC115" s="17">
        <v>11.5</v>
      </c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>
        <v>0.7</v>
      </c>
      <c r="AZ115" s="17"/>
      <c r="BA115" s="17"/>
      <c r="BB115" s="17"/>
      <c r="BC115" s="17"/>
      <c r="BD115" s="17"/>
      <c r="BE115" s="17"/>
      <c r="BF115" s="17"/>
      <c r="BG115" s="17"/>
      <c r="BH115" s="17"/>
      <c r="BI115" s="17">
        <v>0.2</v>
      </c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>
        <v>0.1</v>
      </c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>
        <v>10</v>
      </c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24"/>
      <c r="GJ115" s="17">
        <v>4.5</v>
      </c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33"/>
      <c r="GY115" s="33"/>
      <c r="GZ115" s="24"/>
      <c r="HA115" s="33"/>
    </row>
    <row r="116" spans="1:209" x14ac:dyDescent="0.25">
      <c r="A116" s="10">
        <f t="shared" si="1"/>
        <v>113</v>
      </c>
      <c r="B116" s="24">
        <f>SUM(C116:L116)</f>
        <v>2</v>
      </c>
      <c r="C116" s="25"/>
      <c r="D116" s="26"/>
      <c r="E116" s="27"/>
      <c r="F116" s="28"/>
      <c r="G116" s="50"/>
      <c r="H116" s="29">
        <v>1</v>
      </c>
      <c r="I116" s="26"/>
      <c r="J116" s="27"/>
      <c r="K116" s="27">
        <v>1</v>
      </c>
      <c r="L116" s="26"/>
      <c r="M116" s="30" t="s">
        <v>238</v>
      </c>
      <c r="N116" s="30" t="s">
        <v>70</v>
      </c>
      <c r="O116" s="31">
        <v>1970</v>
      </c>
      <c r="P116" s="23">
        <f>SUM(S116:PS116)</f>
        <v>32</v>
      </c>
      <c r="Q116" s="24">
        <f>COUNTIF(S116:PS116,"&gt;0")</f>
        <v>2</v>
      </c>
      <c r="R116" s="24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24"/>
      <c r="AI116" s="17">
        <v>10.9</v>
      </c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17"/>
      <c r="GD116" s="24"/>
      <c r="GE116" s="32">
        <v>21.1</v>
      </c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33"/>
      <c r="GY116" s="33"/>
      <c r="GZ116" s="24"/>
      <c r="HA116" s="33"/>
    </row>
    <row r="117" spans="1:209" x14ac:dyDescent="0.25">
      <c r="A117" s="10">
        <f t="shared" si="1"/>
        <v>114</v>
      </c>
      <c r="B117" s="24">
        <f>SUM(C117:L117)</f>
        <v>5</v>
      </c>
      <c r="C117" s="25"/>
      <c r="D117" s="26"/>
      <c r="E117" s="27"/>
      <c r="F117" s="28"/>
      <c r="G117" s="50"/>
      <c r="H117" s="29"/>
      <c r="I117" s="26"/>
      <c r="J117" s="27" t="s">
        <v>50</v>
      </c>
      <c r="K117" s="27">
        <v>5</v>
      </c>
      <c r="L117" s="26"/>
      <c r="M117" s="30" t="s">
        <v>167</v>
      </c>
      <c r="N117" s="30" t="s">
        <v>86</v>
      </c>
      <c r="O117" s="31">
        <v>1969</v>
      </c>
      <c r="P117" s="23">
        <f>SUM(S117:PS117)</f>
        <v>30.1</v>
      </c>
      <c r="Q117" s="24">
        <f>COUNTIF(S117:PS117,"&gt;0")</f>
        <v>5</v>
      </c>
      <c r="R117" s="24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>
        <v>7.5</v>
      </c>
      <c r="FA117" s="17"/>
      <c r="FB117" s="17"/>
      <c r="FC117" s="17"/>
      <c r="FD117" s="17">
        <v>7</v>
      </c>
      <c r="FE117" s="17"/>
      <c r="FF117" s="17"/>
      <c r="FG117" s="17"/>
      <c r="FH117" s="17">
        <v>5</v>
      </c>
      <c r="FI117" s="17"/>
      <c r="FJ117" s="17"/>
      <c r="FK117" s="17"/>
      <c r="FL117" s="17"/>
      <c r="FM117" s="17"/>
      <c r="FN117" s="17">
        <v>5</v>
      </c>
      <c r="FO117" s="24"/>
      <c r="FP117" s="24"/>
      <c r="FQ117" s="24"/>
      <c r="FR117" s="24"/>
      <c r="FS117" s="17">
        <v>5.6</v>
      </c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17"/>
      <c r="GY117" s="17"/>
      <c r="GZ117" s="24"/>
      <c r="HA117" s="17"/>
    </row>
    <row r="118" spans="1:209" x14ac:dyDescent="0.25">
      <c r="A118" s="10">
        <f t="shared" si="1"/>
        <v>115</v>
      </c>
      <c r="B118" s="24">
        <f>SUM(C118:L118)</f>
        <v>2</v>
      </c>
      <c r="C118" s="25"/>
      <c r="D118" s="26"/>
      <c r="E118" s="27"/>
      <c r="F118" s="28"/>
      <c r="G118" s="50"/>
      <c r="H118" s="29">
        <v>1</v>
      </c>
      <c r="I118" s="26"/>
      <c r="J118" s="27"/>
      <c r="K118" s="27">
        <v>1</v>
      </c>
      <c r="L118" s="26"/>
      <c r="M118" s="30" t="s">
        <v>171</v>
      </c>
      <c r="N118" s="30" t="s">
        <v>172</v>
      </c>
      <c r="O118" s="31">
        <v>1968</v>
      </c>
      <c r="P118" s="23">
        <f>SUM(S118:PS118)</f>
        <v>27.400000000000002</v>
      </c>
      <c r="Q118" s="24">
        <f>COUNTIF(S118:PS118,"&gt;0")</f>
        <v>2</v>
      </c>
      <c r="R118" s="24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32">
        <v>21.1</v>
      </c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>
        <v>6.3</v>
      </c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33"/>
      <c r="GY118" s="33"/>
      <c r="GZ118" s="24"/>
      <c r="HA118" s="33"/>
    </row>
    <row r="119" spans="1:209" x14ac:dyDescent="0.25">
      <c r="A119" s="10">
        <f t="shared" si="1"/>
        <v>116</v>
      </c>
      <c r="B119" s="24">
        <f>SUM(C119:L119)</f>
        <v>2</v>
      </c>
      <c r="C119" s="25"/>
      <c r="D119" s="19"/>
      <c r="E119" s="27"/>
      <c r="F119" s="28"/>
      <c r="G119" s="50"/>
      <c r="H119" s="29">
        <v>1</v>
      </c>
      <c r="I119" s="26"/>
      <c r="J119" s="27"/>
      <c r="K119" s="27">
        <v>1</v>
      </c>
      <c r="L119" s="26"/>
      <c r="M119" s="30" t="s">
        <v>198</v>
      </c>
      <c r="N119" s="30" t="s">
        <v>199</v>
      </c>
      <c r="O119" s="31">
        <v>1967</v>
      </c>
      <c r="P119" s="23">
        <f>SUM(S119:PS119)</f>
        <v>27.400000000000002</v>
      </c>
      <c r="Q119" s="24">
        <f>COUNTIF(S119:PS119,"&gt;0")</f>
        <v>2</v>
      </c>
      <c r="R119" s="24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32">
        <v>21.1</v>
      </c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>
        <v>6.3</v>
      </c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17"/>
      <c r="GY119" s="17"/>
      <c r="GZ119" s="24"/>
      <c r="HA119" s="17"/>
    </row>
    <row r="120" spans="1:209" x14ac:dyDescent="0.25">
      <c r="A120" s="10">
        <f t="shared" si="1"/>
        <v>117</v>
      </c>
      <c r="B120" s="24">
        <f>SUM(C120:L120)</f>
        <v>4</v>
      </c>
      <c r="C120" s="25"/>
      <c r="D120" s="26"/>
      <c r="E120" s="19"/>
      <c r="F120" s="28"/>
      <c r="G120" s="50"/>
      <c r="H120" s="29"/>
      <c r="I120" s="26"/>
      <c r="J120" s="27"/>
      <c r="K120" s="27">
        <v>4</v>
      </c>
      <c r="L120" s="26"/>
      <c r="M120" s="30" t="s">
        <v>141</v>
      </c>
      <c r="N120" s="30" t="s">
        <v>54</v>
      </c>
      <c r="O120" s="31">
        <v>1976</v>
      </c>
      <c r="P120" s="23">
        <f>SUM(S120:PS120)</f>
        <v>26.7</v>
      </c>
      <c r="Q120" s="24">
        <f>COUNTIF(S120:PS120,"&gt;0")</f>
        <v>4</v>
      </c>
      <c r="R120" s="24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>
        <v>5.7</v>
      </c>
      <c r="DC120" s="17">
        <v>5.5</v>
      </c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>
        <v>5.5</v>
      </c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24"/>
      <c r="GD120" s="17"/>
      <c r="GE120" s="24"/>
      <c r="GF120" s="17">
        <v>10</v>
      </c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17"/>
      <c r="GY120" s="17"/>
      <c r="GZ120" s="24"/>
      <c r="HA120" s="17"/>
    </row>
    <row r="121" spans="1:209" x14ac:dyDescent="0.25">
      <c r="A121" s="10">
        <f t="shared" si="1"/>
        <v>118</v>
      </c>
      <c r="B121" s="24">
        <f>SUM(C121:L121)</f>
        <v>3</v>
      </c>
      <c r="C121" s="25"/>
      <c r="D121" s="26"/>
      <c r="E121" s="27"/>
      <c r="F121" s="28"/>
      <c r="G121" s="50"/>
      <c r="H121" s="29"/>
      <c r="I121" s="26"/>
      <c r="J121" s="27">
        <v>1</v>
      </c>
      <c r="K121" s="27">
        <v>2</v>
      </c>
      <c r="L121" s="26"/>
      <c r="M121" s="30" t="s">
        <v>154</v>
      </c>
      <c r="N121" s="30" t="s">
        <v>103</v>
      </c>
      <c r="O121" s="31">
        <v>1962</v>
      </c>
      <c r="P121" s="23">
        <f>SUM(S121:PS121)</f>
        <v>26</v>
      </c>
      <c r="Q121" s="24">
        <f>COUNTIF(S121:PS121,"&gt;0")</f>
        <v>3</v>
      </c>
      <c r="R121" s="24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>
        <v>10</v>
      </c>
      <c r="FR121" s="17"/>
      <c r="FS121" s="17"/>
      <c r="FT121" s="17"/>
      <c r="FU121" s="17"/>
      <c r="FV121" s="17"/>
      <c r="FW121" s="17">
        <v>10</v>
      </c>
      <c r="FX121" s="17"/>
      <c r="FY121" s="17"/>
      <c r="FZ121" s="17"/>
      <c r="GA121" s="17"/>
      <c r="GB121" s="17">
        <v>6</v>
      </c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17"/>
      <c r="GY121" s="17"/>
      <c r="GZ121" s="24"/>
      <c r="HA121" s="17"/>
    </row>
    <row r="122" spans="1:209" x14ac:dyDescent="0.25">
      <c r="A122" s="10">
        <f t="shared" si="1"/>
        <v>119</v>
      </c>
      <c r="B122" s="24">
        <f>SUM(C122:L122)</f>
        <v>4</v>
      </c>
      <c r="C122" s="25"/>
      <c r="D122" s="26"/>
      <c r="E122" s="27"/>
      <c r="F122" s="28"/>
      <c r="G122" s="50"/>
      <c r="H122" s="29"/>
      <c r="I122" s="26"/>
      <c r="J122" s="27"/>
      <c r="K122" s="27">
        <v>3</v>
      </c>
      <c r="L122" s="26">
        <v>1</v>
      </c>
      <c r="M122" s="30" t="s">
        <v>134</v>
      </c>
      <c r="N122" s="30" t="s">
        <v>150</v>
      </c>
      <c r="O122" s="31">
        <v>1988</v>
      </c>
      <c r="P122" s="23">
        <f>SUM(S122:PS122)</f>
        <v>24.5</v>
      </c>
      <c r="Q122" s="24">
        <f>COUNTIF(S122:PS122,"&gt;0")</f>
        <v>4</v>
      </c>
      <c r="R122" s="24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>
        <v>11.5</v>
      </c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>
        <v>2.5</v>
      </c>
      <c r="AX122" s="17"/>
      <c r="AY122" s="17"/>
      <c r="AZ122" s="17"/>
      <c r="BA122" s="17"/>
      <c r="BB122" s="17"/>
      <c r="BC122" s="17">
        <v>5.5</v>
      </c>
      <c r="BD122" s="17">
        <v>5</v>
      </c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17"/>
      <c r="GY122" s="17"/>
      <c r="GZ122" s="24"/>
      <c r="HA122" s="17"/>
    </row>
    <row r="123" spans="1:209" x14ac:dyDescent="0.25">
      <c r="A123" s="10">
        <f t="shared" si="1"/>
        <v>120</v>
      </c>
      <c r="B123" s="24">
        <f>SUM(C123:L123)</f>
        <v>6</v>
      </c>
      <c r="C123" s="25"/>
      <c r="D123" s="26"/>
      <c r="E123" s="27"/>
      <c r="F123" s="28"/>
      <c r="G123" s="50"/>
      <c r="H123" s="29"/>
      <c r="I123" s="26"/>
      <c r="J123" s="27">
        <v>1</v>
      </c>
      <c r="K123" s="27">
        <v>2</v>
      </c>
      <c r="L123" s="26">
        <v>3</v>
      </c>
      <c r="M123" s="30" t="s">
        <v>190</v>
      </c>
      <c r="N123" s="30" t="s">
        <v>56</v>
      </c>
      <c r="O123" s="31">
        <v>1946</v>
      </c>
      <c r="P123" s="23">
        <f>SUM(S123:PS123)</f>
        <v>22.8</v>
      </c>
      <c r="Q123" s="24">
        <f>COUNTIF(S123:PS123,"&gt;0")</f>
        <v>6</v>
      </c>
      <c r="R123" s="24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>
        <v>1.6</v>
      </c>
      <c r="AU123" s="17"/>
      <c r="AV123" s="17"/>
      <c r="AW123" s="17">
        <v>2.5</v>
      </c>
      <c r="AX123" s="17"/>
      <c r="AY123" s="17"/>
      <c r="AZ123" s="17"/>
      <c r="BA123" s="17"/>
      <c r="BB123" s="17"/>
      <c r="BC123" s="17">
        <v>5.5</v>
      </c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>
        <v>1.5</v>
      </c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>
        <v>7.2</v>
      </c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24"/>
      <c r="GJ123" s="17">
        <v>4.5</v>
      </c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17"/>
      <c r="GY123" s="17"/>
      <c r="GZ123" s="24"/>
      <c r="HA123" s="17"/>
    </row>
    <row r="124" spans="1:209" x14ac:dyDescent="0.25">
      <c r="A124" s="10">
        <f t="shared" si="1"/>
        <v>121</v>
      </c>
      <c r="B124" s="24">
        <f>SUM(C124:L124)</f>
        <v>2</v>
      </c>
      <c r="C124" s="25"/>
      <c r="D124" s="26"/>
      <c r="E124" s="27"/>
      <c r="F124" s="28"/>
      <c r="G124" s="50"/>
      <c r="H124" s="29"/>
      <c r="I124" s="26"/>
      <c r="J124" s="27"/>
      <c r="K124" s="27">
        <v>2</v>
      </c>
      <c r="L124" s="26"/>
      <c r="M124" s="30" t="s">
        <v>432</v>
      </c>
      <c r="N124" s="30" t="s">
        <v>41</v>
      </c>
      <c r="O124" s="31">
        <v>1975</v>
      </c>
      <c r="P124" s="23">
        <f>SUM(S124:PS124)</f>
        <v>22.4</v>
      </c>
      <c r="Q124" s="24">
        <f>COUNTIF(S124:PS124,"&gt;0")</f>
        <v>2</v>
      </c>
      <c r="R124" s="24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>
        <v>11.5</v>
      </c>
      <c r="AD124" s="17"/>
      <c r="AE124" s="17"/>
      <c r="AF124" s="17"/>
      <c r="AG124" s="17"/>
      <c r="AH124" s="24"/>
      <c r="AI124" s="17">
        <v>10.9</v>
      </c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17"/>
      <c r="GY124" s="17"/>
      <c r="GZ124" s="24"/>
      <c r="HA124" s="17"/>
    </row>
    <row r="125" spans="1:209" x14ac:dyDescent="0.25">
      <c r="A125" s="10">
        <f t="shared" si="1"/>
        <v>122</v>
      </c>
      <c r="B125" s="24">
        <f>SUM(C125:L125)</f>
        <v>1</v>
      </c>
      <c r="C125" s="25"/>
      <c r="D125" s="26"/>
      <c r="E125" s="27"/>
      <c r="F125" s="28"/>
      <c r="G125" s="50"/>
      <c r="H125" s="29">
        <v>1</v>
      </c>
      <c r="I125" s="26"/>
      <c r="J125" s="27"/>
      <c r="K125" s="27"/>
      <c r="L125" s="26"/>
      <c r="M125" s="30" t="s">
        <v>262</v>
      </c>
      <c r="N125" s="30" t="s">
        <v>263</v>
      </c>
      <c r="O125" s="31">
        <v>1968</v>
      </c>
      <c r="P125" s="23">
        <f>SUM(S125:PS125)</f>
        <v>21.1</v>
      </c>
      <c r="Q125" s="24">
        <f>COUNTIF(S125:PS125,"&gt;0")</f>
        <v>1</v>
      </c>
      <c r="R125" s="24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32">
        <v>21.1</v>
      </c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17"/>
      <c r="GY125" s="17"/>
      <c r="GZ125" s="24"/>
      <c r="HA125" s="17"/>
    </row>
    <row r="126" spans="1:209" x14ac:dyDescent="0.25">
      <c r="A126" s="10">
        <f t="shared" si="1"/>
        <v>123</v>
      </c>
      <c r="B126" s="24">
        <f>SUM(C126:L126)</f>
        <v>1</v>
      </c>
      <c r="C126" s="25"/>
      <c r="D126" s="26"/>
      <c r="E126" s="27"/>
      <c r="F126" s="28"/>
      <c r="G126" s="50"/>
      <c r="H126" s="29">
        <v>1</v>
      </c>
      <c r="I126" s="26"/>
      <c r="J126" s="27"/>
      <c r="K126" s="27"/>
      <c r="L126" s="26"/>
      <c r="M126" s="30" t="s">
        <v>402</v>
      </c>
      <c r="N126" s="30" t="s">
        <v>403</v>
      </c>
      <c r="O126" s="31">
        <v>1962</v>
      </c>
      <c r="P126" s="23">
        <f>SUM(S126:PS126)</f>
        <v>21.1</v>
      </c>
      <c r="Q126" s="24">
        <f>COUNTIF(S126:PS126,"&gt;0")</f>
        <v>1</v>
      </c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32">
        <v>21.1</v>
      </c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17"/>
      <c r="GY126" s="17"/>
      <c r="GZ126" s="24"/>
      <c r="HA126" s="17"/>
    </row>
    <row r="127" spans="1:209" x14ac:dyDescent="0.25">
      <c r="A127" s="10">
        <f t="shared" si="1"/>
        <v>124</v>
      </c>
      <c r="B127" s="24">
        <f>SUM(C127:L127)</f>
        <v>1</v>
      </c>
      <c r="C127" s="25"/>
      <c r="D127" s="26"/>
      <c r="E127" s="27"/>
      <c r="F127" s="28"/>
      <c r="G127" s="50"/>
      <c r="H127" s="29">
        <v>1</v>
      </c>
      <c r="I127" s="26"/>
      <c r="J127" s="27"/>
      <c r="K127" s="27"/>
      <c r="L127" s="26"/>
      <c r="M127" s="30" t="s">
        <v>196</v>
      </c>
      <c r="N127" s="30" t="s">
        <v>160</v>
      </c>
      <c r="O127" s="31">
        <v>1962</v>
      </c>
      <c r="P127" s="23">
        <f>SUM(S127:PS127)</f>
        <v>21.1</v>
      </c>
      <c r="Q127" s="24">
        <f>COUNTIF(S127:PS127,"&gt;0")</f>
        <v>1</v>
      </c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32">
        <v>21.1</v>
      </c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33"/>
      <c r="GY127" s="33"/>
      <c r="GZ127" s="24"/>
      <c r="HA127" s="33"/>
    </row>
    <row r="128" spans="1:209" x14ac:dyDescent="0.25">
      <c r="A128" s="10">
        <f t="shared" si="1"/>
        <v>125</v>
      </c>
      <c r="B128" s="24">
        <f>SUM(C128:L128)</f>
        <v>1</v>
      </c>
      <c r="C128" s="25"/>
      <c r="D128" s="26"/>
      <c r="E128" s="27"/>
      <c r="F128" s="28"/>
      <c r="G128" s="50"/>
      <c r="H128" s="29">
        <v>1</v>
      </c>
      <c r="I128" s="26"/>
      <c r="J128" s="27"/>
      <c r="K128" s="27"/>
      <c r="L128" s="26"/>
      <c r="M128" s="30" t="s">
        <v>73</v>
      </c>
      <c r="N128" s="30" t="s">
        <v>74</v>
      </c>
      <c r="O128" s="31">
        <v>1964</v>
      </c>
      <c r="P128" s="23">
        <f>SUM(S128:PS128)</f>
        <v>21.1</v>
      </c>
      <c r="Q128" s="24">
        <f>COUNTIF(S128:PS128,"&gt;0")</f>
        <v>1</v>
      </c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32">
        <v>21.1</v>
      </c>
      <c r="GW128" s="24"/>
      <c r="GX128" s="33"/>
      <c r="GY128" s="33"/>
      <c r="GZ128" s="24"/>
      <c r="HA128" s="33"/>
    </row>
    <row r="129" spans="1:209" x14ac:dyDescent="0.25">
      <c r="A129" s="10">
        <f t="shared" si="1"/>
        <v>126</v>
      </c>
      <c r="B129" s="24">
        <f>SUM(C129:L129)</f>
        <v>1</v>
      </c>
      <c r="C129" s="25"/>
      <c r="D129" s="26"/>
      <c r="E129" s="27"/>
      <c r="F129" s="28"/>
      <c r="G129" s="50"/>
      <c r="H129" s="29">
        <v>1</v>
      </c>
      <c r="I129" s="26"/>
      <c r="J129" s="27"/>
      <c r="K129" s="27"/>
      <c r="L129" s="26"/>
      <c r="M129" s="30" t="s">
        <v>210</v>
      </c>
      <c r="N129" s="30" t="s">
        <v>261</v>
      </c>
      <c r="O129" s="31">
        <v>1974</v>
      </c>
      <c r="P129" s="23">
        <f>SUM(S129:PS129)</f>
        <v>21.1</v>
      </c>
      <c r="Q129" s="24">
        <f>COUNTIF(S129:PS129,"&gt;0")</f>
        <v>1</v>
      </c>
      <c r="R129" s="24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32">
        <v>21.1</v>
      </c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17"/>
      <c r="GY129" s="17"/>
      <c r="GZ129" s="24"/>
      <c r="HA129" s="17"/>
    </row>
    <row r="130" spans="1:209" x14ac:dyDescent="0.25">
      <c r="A130" s="10">
        <f t="shared" si="1"/>
        <v>127</v>
      </c>
      <c r="B130" s="24">
        <f>SUM(C130:L130)</f>
        <v>2</v>
      </c>
      <c r="C130" s="25"/>
      <c r="D130" s="26"/>
      <c r="E130" s="27"/>
      <c r="F130" s="28"/>
      <c r="G130" s="50"/>
      <c r="H130" s="29"/>
      <c r="I130" s="26"/>
      <c r="J130" s="27"/>
      <c r="K130" s="27">
        <v>2</v>
      </c>
      <c r="L130" s="26"/>
      <c r="M130" s="30" t="s">
        <v>282</v>
      </c>
      <c r="N130" s="30" t="s">
        <v>70</v>
      </c>
      <c r="O130" s="31">
        <v>1970</v>
      </c>
      <c r="P130" s="23">
        <f>SUM(S130:PS130)</f>
        <v>18.8</v>
      </c>
      <c r="Q130" s="24">
        <f>COUNTIF(S130:PS130,"&gt;0")</f>
        <v>2</v>
      </c>
      <c r="R130" s="24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>
        <v>5.8</v>
      </c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17"/>
      <c r="EZ130" s="24"/>
      <c r="FA130" s="24"/>
      <c r="FB130" s="24"/>
      <c r="FC130" s="17">
        <v>13</v>
      </c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17"/>
      <c r="GY130" s="17"/>
      <c r="GZ130" s="24"/>
      <c r="HA130" s="17"/>
    </row>
    <row r="131" spans="1:209" x14ac:dyDescent="0.25">
      <c r="A131" s="10">
        <f t="shared" si="1"/>
        <v>128</v>
      </c>
      <c r="B131" s="24">
        <f>SUM(C131:L131)</f>
        <v>6</v>
      </c>
      <c r="C131" s="25"/>
      <c r="D131" s="26"/>
      <c r="E131" s="27"/>
      <c r="F131" s="28"/>
      <c r="G131" s="50"/>
      <c r="H131" s="29"/>
      <c r="I131" s="26"/>
      <c r="J131" s="27">
        <v>1</v>
      </c>
      <c r="K131" s="27">
        <v>2</v>
      </c>
      <c r="L131" s="26">
        <v>3</v>
      </c>
      <c r="M131" s="30" t="s">
        <v>112</v>
      </c>
      <c r="N131" s="30" t="s">
        <v>78</v>
      </c>
      <c r="O131" s="31">
        <v>1948</v>
      </c>
      <c r="P131" s="23">
        <f>SUM(S131:PS131)</f>
        <v>18.5</v>
      </c>
      <c r="Q131" s="24">
        <f>COUNTIF(S131:PS131,"&gt;0")</f>
        <v>6</v>
      </c>
      <c r="R131" s="24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>
        <v>2.5</v>
      </c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>
        <v>1.6</v>
      </c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 t="s">
        <v>50</v>
      </c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>
        <v>3</v>
      </c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>
        <v>1.5</v>
      </c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24"/>
      <c r="GJ131" s="17">
        <v>4.5</v>
      </c>
      <c r="GK131" s="24"/>
      <c r="GL131" s="24"/>
      <c r="GM131" s="24"/>
      <c r="GN131" s="24"/>
      <c r="GO131" s="24"/>
      <c r="GP131" s="24"/>
      <c r="GQ131" s="24"/>
      <c r="GR131" s="17">
        <v>5.4</v>
      </c>
      <c r="GS131" s="24"/>
      <c r="GT131" s="24"/>
      <c r="GU131" s="24"/>
      <c r="GV131" s="24"/>
      <c r="GW131" s="24"/>
      <c r="GX131" s="17"/>
      <c r="GY131" s="17"/>
      <c r="GZ131" s="24"/>
      <c r="HA131" s="17"/>
    </row>
    <row r="132" spans="1:209" x14ac:dyDescent="0.25">
      <c r="A132" s="10">
        <f t="shared" si="1"/>
        <v>129</v>
      </c>
      <c r="B132" s="24">
        <f>SUM(C132:L132)</f>
        <v>1</v>
      </c>
      <c r="C132" s="25"/>
      <c r="D132" s="26"/>
      <c r="E132" s="27"/>
      <c r="F132" s="28"/>
      <c r="G132" s="50"/>
      <c r="H132" s="29"/>
      <c r="I132" s="26"/>
      <c r="J132" s="27"/>
      <c r="K132" s="27">
        <v>1</v>
      </c>
      <c r="L132" s="26"/>
      <c r="M132" s="30" t="s">
        <v>85</v>
      </c>
      <c r="N132" s="30" t="s">
        <v>86</v>
      </c>
      <c r="O132" s="31">
        <v>1971</v>
      </c>
      <c r="P132" s="23">
        <f>SUM(S132:PS132)</f>
        <v>17</v>
      </c>
      <c r="Q132" s="24">
        <f>COUNTIF(S132:PS132,"&gt;0")</f>
        <v>1</v>
      </c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17"/>
      <c r="GY132" s="17"/>
      <c r="GZ132" s="24"/>
      <c r="HA132" s="17">
        <v>17</v>
      </c>
    </row>
    <row r="133" spans="1:209" x14ac:dyDescent="0.25">
      <c r="A133" s="10">
        <f t="shared" ref="A133:A155" si="2">A132+1</f>
        <v>130</v>
      </c>
      <c r="B133" s="24">
        <f>SUM(C133:L133)</f>
        <v>2</v>
      </c>
      <c r="C133" s="25"/>
      <c r="D133" s="19"/>
      <c r="E133" s="27"/>
      <c r="F133" s="28"/>
      <c r="G133" s="50"/>
      <c r="H133" s="29"/>
      <c r="I133" s="26"/>
      <c r="J133" s="27"/>
      <c r="K133" s="27">
        <v>2</v>
      </c>
      <c r="L133" s="26"/>
      <c r="M133" s="30" t="s">
        <v>201</v>
      </c>
      <c r="N133" s="30" t="s">
        <v>202</v>
      </c>
      <c r="O133" s="31">
        <v>1977</v>
      </c>
      <c r="P133" s="23">
        <f>SUM(S133:PS133)</f>
        <v>15.8</v>
      </c>
      <c r="Q133" s="24">
        <f>COUNTIF(S133:PS133,"&gt;0")</f>
        <v>2</v>
      </c>
      <c r="R133" s="24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>
        <v>5.8</v>
      </c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 t="s">
        <v>50</v>
      </c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24"/>
      <c r="GD133" s="17"/>
      <c r="GE133" s="24"/>
      <c r="GF133" s="17">
        <v>10</v>
      </c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17"/>
      <c r="GY133" s="17"/>
      <c r="GZ133" s="24"/>
      <c r="HA133" s="17"/>
    </row>
    <row r="134" spans="1:209" x14ac:dyDescent="0.25">
      <c r="A134" s="10">
        <f t="shared" si="2"/>
        <v>131</v>
      </c>
      <c r="B134" s="24">
        <f>SUM(C134:L134)</f>
        <v>2</v>
      </c>
      <c r="C134" s="25"/>
      <c r="D134" s="26"/>
      <c r="E134" s="27"/>
      <c r="F134" s="28"/>
      <c r="G134" s="50"/>
      <c r="H134" s="29"/>
      <c r="I134" s="26"/>
      <c r="J134" s="19"/>
      <c r="K134" s="27">
        <v>2</v>
      </c>
      <c r="L134" s="19"/>
      <c r="M134" s="30" t="s">
        <v>206</v>
      </c>
      <c r="N134" s="30" t="s">
        <v>150</v>
      </c>
      <c r="O134" s="31">
        <v>1972</v>
      </c>
      <c r="P134" s="23">
        <f>SUM(S134:PS134)</f>
        <v>15.6</v>
      </c>
      <c r="Q134" s="24">
        <f>COUNTIF(S134:PS134,"&gt;0")</f>
        <v>2</v>
      </c>
      <c r="R134" s="24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>
        <v>5.6</v>
      </c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24"/>
      <c r="ED134" s="17">
        <v>10</v>
      </c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33"/>
      <c r="GY134" s="33"/>
      <c r="GZ134" s="24"/>
      <c r="HA134" s="33"/>
    </row>
    <row r="135" spans="1:209" x14ac:dyDescent="0.25">
      <c r="A135" s="10">
        <f t="shared" si="2"/>
        <v>132</v>
      </c>
      <c r="B135" s="24">
        <f>SUM(C135:L135)</f>
        <v>1</v>
      </c>
      <c r="C135" s="25"/>
      <c r="D135" s="26"/>
      <c r="E135" s="27"/>
      <c r="F135" s="28"/>
      <c r="G135" s="50">
        <v>1</v>
      </c>
      <c r="H135" s="29"/>
      <c r="I135" s="26"/>
      <c r="J135" s="27"/>
      <c r="K135" s="27"/>
      <c r="L135" s="26"/>
      <c r="M135" s="30" t="s">
        <v>272</v>
      </c>
      <c r="N135" s="30" t="s">
        <v>273</v>
      </c>
      <c r="O135" s="31">
        <v>1973</v>
      </c>
      <c r="P135" s="23">
        <f>SUM(S135:PS135)</f>
        <v>13</v>
      </c>
      <c r="Q135" s="24">
        <f>COUNTIF(S135:PS135,"&gt;0")</f>
        <v>1</v>
      </c>
      <c r="R135" s="24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53">
        <v>13</v>
      </c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17"/>
      <c r="GY135" s="17"/>
      <c r="GZ135" s="24"/>
      <c r="HA135" s="17"/>
    </row>
    <row r="136" spans="1:209" x14ac:dyDescent="0.25">
      <c r="A136" s="10">
        <f t="shared" si="2"/>
        <v>133</v>
      </c>
      <c r="B136" s="24">
        <f>SUM(C136:L136)</f>
        <v>1</v>
      </c>
      <c r="C136" s="25"/>
      <c r="D136" s="26"/>
      <c r="E136" s="27"/>
      <c r="F136" s="28"/>
      <c r="G136" s="50">
        <v>1</v>
      </c>
      <c r="H136" s="29"/>
      <c r="I136" s="26"/>
      <c r="J136" s="27"/>
      <c r="K136" s="27"/>
      <c r="L136" s="26"/>
      <c r="M136" s="30" t="s">
        <v>207</v>
      </c>
      <c r="N136" s="30" t="s">
        <v>103</v>
      </c>
      <c r="O136" s="31">
        <v>1974</v>
      </c>
      <c r="P136" s="23">
        <f>SUM(S136:PS136)</f>
        <v>13</v>
      </c>
      <c r="Q136" s="24">
        <f>COUNTIF(S136:PS136,"&gt;0")</f>
        <v>1</v>
      </c>
      <c r="R136" s="24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53">
        <v>13</v>
      </c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33"/>
      <c r="GY136" s="33"/>
      <c r="GZ136" s="24"/>
      <c r="HA136" s="33"/>
    </row>
    <row r="137" spans="1:209" x14ac:dyDescent="0.25">
      <c r="A137" s="10">
        <f t="shared" si="2"/>
        <v>134</v>
      </c>
      <c r="B137" s="24">
        <f>SUM(C137:L137)</f>
        <v>1</v>
      </c>
      <c r="C137" s="25"/>
      <c r="D137" s="26"/>
      <c r="E137" s="27"/>
      <c r="F137" s="28"/>
      <c r="G137" s="50"/>
      <c r="H137" s="29"/>
      <c r="I137" s="26"/>
      <c r="J137" s="27"/>
      <c r="K137" s="27">
        <v>1</v>
      </c>
      <c r="L137" s="26"/>
      <c r="M137" s="30" t="s">
        <v>293</v>
      </c>
      <c r="N137" s="30" t="s">
        <v>294</v>
      </c>
      <c r="O137" s="31">
        <v>1952</v>
      </c>
      <c r="P137" s="23">
        <f>SUM(S137:PS137)</f>
        <v>12</v>
      </c>
      <c r="Q137" s="24">
        <f>COUNTIF(S137:PS137,"&gt;0")</f>
        <v>2</v>
      </c>
      <c r="R137" s="24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24"/>
      <c r="DH137" s="17"/>
      <c r="DI137" s="17"/>
      <c r="DJ137" s="24"/>
      <c r="DK137" s="17"/>
      <c r="DL137" s="17"/>
      <c r="DM137" s="24"/>
      <c r="DN137" s="17"/>
      <c r="DO137" s="17">
        <v>6</v>
      </c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>
        <v>6</v>
      </c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34"/>
      <c r="GY137" s="34"/>
      <c r="GZ137" s="24"/>
      <c r="HA137" s="34"/>
    </row>
    <row r="138" spans="1:209" x14ac:dyDescent="0.25">
      <c r="A138" s="10">
        <f t="shared" si="2"/>
        <v>135</v>
      </c>
      <c r="B138" s="24">
        <f>SUM(C138:L138)</f>
        <v>1</v>
      </c>
      <c r="C138" s="25"/>
      <c r="D138" s="26"/>
      <c r="E138" s="27"/>
      <c r="F138" s="28"/>
      <c r="G138" s="50"/>
      <c r="H138" s="29"/>
      <c r="I138" s="26"/>
      <c r="J138" s="27"/>
      <c r="K138" s="27">
        <v>1</v>
      </c>
      <c r="L138" s="26"/>
      <c r="M138" s="30" t="s">
        <v>420</v>
      </c>
      <c r="N138" s="30" t="s">
        <v>93</v>
      </c>
      <c r="O138" s="31">
        <v>1995</v>
      </c>
      <c r="P138" s="23">
        <f>SUM(S138:PS138)</f>
        <v>11.8</v>
      </c>
      <c r="Q138" s="24">
        <f>COUNTIF(S138:PS138,"&gt;0")</f>
        <v>1</v>
      </c>
      <c r="R138" s="24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24"/>
      <c r="AO138" s="17">
        <v>11.8</v>
      </c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33"/>
      <c r="GY138" s="33"/>
      <c r="GZ138" s="24"/>
      <c r="HA138" s="33"/>
    </row>
    <row r="139" spans="1:209" x14ac:dyDescent="0.25">
      <c r="A139" s="10">
        <f t="shared" si="2"/>
        <v>136</v>
      </c>
      <c r="B139" s="24">
        <f>SUM(C139:L139)</f>
        <v>2</v>
      </c>
      <c r="C139" s="25"/>
      <c r="D139" s="26"/>
      <c r="E139" s="27"/>
      <c r="F139" s="28"/>
      <c r="G139" s="50"/>
      <c r="H139" s="29"/>
      <c r="I139" s="26"/>
      <c r="J139" s="27"/>
      <c r="K139" s="27">
        <v>2</v>
      </c>
      <c r="L139" s="26"/>
      <c r="M139" s="30" t="s">
        <v>214</v>
      </c>
      <c r="N139" s="30" t="s">
        <v>56</v>
      </c>
      <c r="O139" s="31">
        <v>1997</v>
      </c>
      <c r="P139" s="23">
        <f>SUM(S139:PS139)</f>
        <v>11.8</v>
      </c>
      <c r="Q139" s="24">
        <f>COUNTIF(S139:PS139,"&gt;0")</f>
        <v>2</v>
      </c>
      <c r="R139" s="24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>
        <v>6.3</v>
      </c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17"/>
      <c r="EI139" s="24"/>
      <c r="EJ139" s="24"/>
      <c r="EK139" s="17">
        <v>5.5</v>
      </c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33"/>
      <c r="GY139" s="33"/>
      <c r="GZ139" s="24"/>
      <c r="HA139" s="33"/>
    </row>
    <row r="140" spans="1:209" x14ac:dyDescent="0.25">
      <c r="A140" s="10">
        <f t="shared" si="2"/>
        <v>137</v>
      </c>
      <c r="B140" s="24">
        <f>SUM(C140:L140)</f>
        <v>1</v>
      </c>
      <c r="C140" s="25"/>
      <c r="D140" s="26"/>
      <c r="E140" s="27"/>
      <c r="F140" s="28"/>
      <c r="G140" s="50"/>
      <c r="H140" s="29"/>
      <c r="I140" s="26"/>
      <c r="J140" s="27"/>
      <c r="K140" s="27">
        <v>1</v>
      </c>
      <c r="L140" s="26"/>
      <c r="M140" s="30" t="s">
        <v>439</v>
      </c>
      <c r="N140" s="30" t="s">
        <v>78</v>
      </c>
      <c r="O140" s="31">
        <v>1980</v>
      </c>
      <c r="P140" s="23">
        <f>SUM(S140:PS140)</f>
        <v>11.5</v>
      </c>
      <c r="Q140" s="24">
        <f>COUNTIF(S140:PS140,"&gt;0")</f>
        <v>1</v>
      </c>
      <c r="R140" s="24"/>
      <c r="S140" s="17"/>
      <c r="T140" s="17"/>
      <c r="U140" s="17"/>
      <c r="V140" s="17"/>
      <c r="W140" s="17"/>
      <c r="X140" s="17"/>
      <c r="Y140" s="17"/>
      <c r="Z140" s="24"/>
      <c r="AA140" s="24"/>
      <c r="AB140" s="17"/>
      <c r="AC140" s="17">
        <v>11.5</v>
      </c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17"/>
      <c r="GY140" s="17"/>
      <c r="GZ140" s="24"/>
      <c r="HA140" s="17"/>
    </row>
    <row r="141" spans="1:209" x14ac:dyDescent="0.25">
      <c r="A141" s="10">
        <f t="shared" si="2"/>
        <v>138</v>
      </c>
      <c r="B141" s="24">
        <f>SUM(C141:L141)</f>
        <v>2</v>
      </c>
      <c r="C141" s="25"/>
      <c r="D141" s="26"/>
      <c r="E141" s="27"/>
      <c r="F141" s="28"/>
      <c r="G141" s="50"/>
      <c r="H141" s="29"/>
      <c r="I141" s="26"/>
      <c r="J141" s="27">
        <v>1</v>
      </c>
      <c r="K141" s="27">
        <v>1</v>
      </c>
      <c r="L141" s="26"/>
      <c r="M141" s="30" t="s">
        <v>193</v>
      </c>
      <c r="N141" s="30" t="s">
        <v>194</v>
      </c>
      <c r="O141" s="31">
        <v>1998</v>
      </c>
      <c r="P141" s="23">
        <f>SUM(S141:PS141)</f>
        <v>10.8</v>
      </c>
      <c r="Q141" s="24">
        <f>COUNTIF(S141:PS141,"&gt;0")</f>
        <v>2</v>
      </c>
      <c r="R141" s="24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>
        <v>6.3</v>
      </c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24"/>
      <c r="GJ141" s="17">
        <v>4.5</v>
      </c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31"/>
      <c r="GY141" s="31"/>
      <c r="GZ141" s="24"/>
      <c r="HA141" s="31"/>
    </row>
    <row r="142" spans="1:209" x14ac:dyDescent="0.25">
      <c r="A142" s="10">
        <f t="shared" si="2"/>
        <v>139</v>
      </c>
      <c r="B142" s="24">
        <f>SUM(C142:L142)</f>
        <v>1</v>
      </c>
      <c r="C142" s="25"/>
      <c r="D142" s="26"/>
      <c r="E142" s="27"/>
      <c r="F142" s="28"/>
      <c r="G142" s="50"/>
      <c r="H142" s="29"/>
      <c r="I142" s="26"/>
      <c r="J142" s="27"/>
      <c r="K142" s="27">
        <v>1</v>
      </c>
      <c r="L142" s="26"/>
      <c r="M142" s="30" t="s">
        <v>318</v>
      </c>
      <c r="N142" s="30" t="s">
        <v>49</v>
      </c>
      <c r="O142" s="31">
        <v>1967</v>
      </c>
      <c r="P142" s="23">
        <f>SUM(S142:PS142)</f>
        <v>9.1999999999999993</v>
      </c>
      <c r="Q142" s="24">
        <f>COUNTIF(S142:PS142,"&gt;0")</f>
        <v>1</v>
      </c>
      <c r="R142" s="24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24"/>
      <c r="DT142" s="17"/>
      <c r="DU142" s="24"/>
      <c r="DV142" s="17"/>
      <c r="DW142" s="24"/>
      <c r="DX142" s="17"/>
      <c r="DY142" s="17">
        <v>9.1999999999999993</v>
      </c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17"/>
      <c r="GY142" s="17"/>
      <c r="GZ142" s="24"/>
      <c r="HA142" s="17"/>
    </row>
    <row r="143" spans="1:209" x14ac:dyDescent="0.25">
      <c r="A143" s="10">
        <f t="shared" si="2"/>
        <v>140</v>
      </c>
      <c r="B143" s="24">
        <f>SUM(C143:L143)</f>
        <v>1</v>
      </c>
      <c r="C143" s="25"/>
      <c r="D143" s="26"/>
      <c r="E143" s="27"/>
      <c r="F143" s="28"/>
      <c r="G143" s="50"/>
      <c r="H143" s="29"/>
      <c r="I143" s="26"/>
      <c r="J143" s="27">
        <v>1</v>
      </c>
      <c r="K143" s="27"/>
      <c r="L143" s="26"/>
      <c r="M143" s="30" t="s">
        <v>188</v>
      </c>
      <c r="N143" s="30" t="s">
        <v>49</v>
      </c>
      <c r="O143" s="31">
        <v>1966</v>
      </c>
      <c r="P143" s="23">
        <f>SUM(S143:PS143)</f>
        <v>6</v>
      </c>
      <c r="Q143" s="24">
        <f>COUNTIF(S143:PS143,"&gt;0")</f>
        <v>1</v>
      </c>
      <c r="R143" s="24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 t="s">
        <v>50</v>
      </c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24"/>
      <c r="GJ143" s="17">
        <v>6</v>
      </c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33"/>
      <c r="GY143" s="33"/>
      <c r="GZ143" s="24"/>
      <c r="HA143" s="33"/>
    </row>
    <row r="144" spans="1:209" x14ac:dyDescent="0.25">
      <c r="A144" s="10">
        <f t="shared" si="2"/>
        <v>141</v>
      </c>
      <c r="B144" s="24">
        <f>SUM(C144:L144)</f>
        <v>1</v>
      </c>
      <c r="C144" s="25"/>
      <c r="D144" s="26"/>
      <c r="E144" s="27"/>
      <c r="F144" s="28"/>
      <c r="G144" s="50"/>
      <c r="H144" s="29"/>
      <c r="I144" s="26"/>
      <c r="J144" s="27"/>
      <c r="K144" s="27">
        <v>1</v>
      </c>
      <c r="L144" s="26"/>
      <c r="M144" s="30" t="s">
        <v>388</v>
      </c>
      <c r="N144" s="30" t="s">
        <v>80</v>
      </c>
      <c r="O144" s="31">
        <v>1980</v>
      </c>
      <c r="P144" s="23">
        <f>SUM(S144:PS144)</f>
        <v>5.8</v>
      </c>
      <c r="Q144" s="24">
        <f>COUNTIF(S144:PS144,"&gt;0")</f>
        <v>1</v>
      </c>
      <c r="R144" s="24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>
        <v>5.8</v>
      </c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17"/>
      <c r="GY144" s="17"/>
      <c r="GZ144" s="24"/>
      <c r="HA144" s="17"/>
    </row>
    <row r="145" spans="1:209" x14ac:dyDescent="0.25">
      <c r="A145" s="10">
        <f t="shared" si="2"/>
        <v>142</v>
      </c>
      <c r="B145" s="24">
        <f>SUM(C145:L145)</f>
        <v>1</v>
      </c>
      <c r="C145" s="25"/>
      <c r="D145" s="26"/>
      <c r="E145" s="27"/>
      <c r="F145" s="28"/>
      <c r="G145" s="50"/>
      <c r="H145" s="29"/>
      <c r="I145" s="26"/>
      <c r="J145" s="27"/>
      <c r="K145" s="27">
        <v>1</v>
      </c>
      <c r="L145" s="26"/>
      <c r="M145" s="30" t="s">
        <v>389</v>
      </c>
      <c r="N145" s="30" t="s">
        <v>390</v>
      </c>
      <c r="O145" s="31">
        <v>1976</v>
      </c>
      <c r="P145" s="23">
        <f>SUM(S145:PS145)</f>
        <v>5.8</v>
      </c>
      <c r="Q145" s="24">
        <f>COUNTIF(S145:PS145,"&gt;0")</f>
        <v>1</v>
      </c>
      <c r="R145" s="24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>
        <v>5.8</v>
      </c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17"/>
      <c r="GY145" s="17"/>
      <c r="GZ145" s="24"/>
      <c r="HA145" s="17"/>
    </row>
    <row r="146" spans="1:209" x14ac:dyDescent="0.25">
      <c r="A146" s="10">
        <f t="shared" si="2"/>
        <v>143</v>
      </c>
      <c r="B146" s="24">
        <f>SUM(C146:L146)</f>
        <v>1</v>
      </c>
      <c r="C146" s="25"/>
      <c r="D146" s="26"/>
      <c r="E146" s="27"/>
      <c r="F146" s="28"/>
      <c r="G146" s="50"/>
      <c r="H146" s="29"/>
      <c r="I146" s="26"/>
      <c r="J146" s="19"/>
      <c r="K146" s="19"/>
      <c r="L146" s="19">
        <v>1</v>
      </c>
      <c r="M146" s="30" t="s">
        <v>102</v>
      </c>
      <c r="N146" s="30" t="s">
        <v>412</v>
      </c>
      <c r="O146" s="31">
        <v>2001</v>
      </c>
      <c r="P146" s="23">
        <f>SUM(S146:PS146)</f>
        <v>2.5</v>
      </c>
      <c r="Q146" s="24">
        <f>COUNTIF(S146:PS146,"&gt;0")</f>
        <v>1</v>
      </c>
      <c r="R146" s="24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24"/>
      <c r="AT146" s="17"/>
      <c r="AU146" s="17"/>
      <c r="AV146" s="24"/>
      <c r="AW146" s="17">
        <v>2.5</v>
      </c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31"/>
      <c r="GY146" s="31"/>
      <c r="GZ146" s="24"/>
      <c r="HA146" s="31"/>
    </row>
    <row r="147" spans="1:209" x14ac:dyDescent="0.25">
      <c r="A147" s="10">
        <f t="shared" si="2"/>
        <v>144</v>
      </c>
      <c r="B147" s="24">
        <f>SUM(C147:L147)</f>
        <v>1</v>
      </c>
      <c r="C147" s="25"/>
      <c r="D147" s="26"/>
      <c r="E147" s="27"/>
      <c r="F147" s="28"/>
      <c r="G147" s="50"/>
      <c r="H147" s="29"/>
      <c r="I147" s="26"/>
      <c r="J147" s="27"/>
      <c r="K147" s="27"/>
      <c r="L147" s="26">
        <v>1</v>
      </c>
      <c r="M147" s="30" t="s">
        <v>176</v>
      </c>
      <c r="N147" s="30" t="s">
        <v>411</v>
      </c>
      <c r="O147" s="31">
        <v>2001</v>
      </c>
      <c r="P147" s="23">
        <f>SUM(S147:PS147)</f>
        <v>2.5</v>
      </c>
      <c r="Q147" s="24">
        <f>COUNTIF(S147:PS147,"&gt;0")</f>
        <v>1</v>
      </c>
      <c r="R147" s="24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24"/>
      <c r="AT147" s="17"/>
      <c r="AU147" s="17"/>
      <c r="AV147" s="24"/>
      <c r="AW147" s="17">
        <v>2.5</v>
      </c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17"/>
      <c r="GY147" s="17"/>
      <c r="GZ147" s="24"/>
      <c r="HA147" s="17"/>
    </row>
    <row r="148" spans="1:209" x14ac:dyDescent="0.25">
      <c r="A148" s="10">
        <f t="shared" si="2"/>
        <v>145</v>
      </c>
      <c r="B148" s="24">
        <f>SUM(C148:L148)</f>
        <v>1</v>
      </c>
      <c r="C148" s="25"/>
      <c r="D148" s="26"/>
      <c r="E148" s="27"/>
      <c r="F148" s="28"/>
      <c r="G148" s="50"/>
      <c r="H148" s="29"/>
      <c r="I148" s="26"/>
      <c r="J148" s="27"/>
      <c r="K148" s="27"/>
      <c r="L148" s="26">
        <v>1</v>
      </c>
      <c r="M148" s="30" t="s">
        <v>176</v>
      </c>
      <c r="N148" s="30" t="s">
        <v>113</v>
      </c>
      <c r="O148" s="31">
        <v>1997</v>
      </c>
      <c r="P148" s="23">
        <f>SUM(S148:PS148)</f>
        <v>2.5</v>
      </c>
      <c r="Q148" s="24">
        <f>COUNTIF(S148:PS148,"&gt;0")</f>
        <v>1</v>
      </c>
      <c r="R148" s="24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24"/>
      <c r="AT148" s="17"/>
      <c r="AU148" s="17"/>
      <c r="AV148" s="24"/>
      <c r="AW148" s="17">
        <v>2.5</v>
      </c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17"/>
      <c r="GY148" s="17"/>
      <c r="GZ148" s="24"/>
      <c r="HA148" s="17"/>
    </row>
    <row r="149" spans="1:209" x14ac:dyDescent="0.25">
      <c r="A149" s="10">
        <f t="shared" si="2"/>
        <v>146</v>
      </c>
      <c r="B149" s="24">
        <f>SUM(C149:L149)</f>
        <v>0</v>
      </c>
      <c r="C149" s="25"/>
      <c r="D149" s="26"/>
      <c r="E149" s="27"/>
      <c r="F149" s="28"/>
      <c r="G149" s="50"/>
      <c r="H149" s="29"/>
      <c r="I149" s="26"/>
      <c r="J149" s="27"/>
      <c r="K149" s="27"/>
      <c r="L149" s="26"/>
      <c r="M149" s="30" t="s">
        <v>147</v>
      </c>
      <c r="N149" s="30" t="s">
        <v>101</v>
      </c>
      <c r="O149" s="31">
        <v>1970</v>
      </c>
      <c r="P149" s="23">
        <f>SUM(S149:PS149)</f>
        <v>0</v>
      </c>
      <c r="Q149" s="24">
        <f>COUNTIF(S149:PS149,"&gt;0")</f>
        <v>0</v>
      </c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17"/>
      <c r="GY149" s="17"/>
      <c r="GZ149" s="24"/>
      <c r="HA149" s="17"/>
    </row>
    <row r="150" spans="1:209" x14ac:dyDescent="0.25">
      <c r="A150" s="10">
        <f t="shared" si="2"/>
        <v>147</v>
      </c>
      <c r="B150" s="24">
        <f>SUM(C150:L150)</f>
        <v>0</v>
      </c>
      <c r="C150" s="25"/>
      <c r="D150" s="26"/>
      <c r="E150" s="27"/>
      <c r="F150" s="28"/>
      <c r="G150" s="50"/>
      <c r="H150" s="29"/>
      <c r="I150" s="26"/>
      <c r="J150" s="27"/>
      <c r="K150" s="27" t="s">
        <v>50</v>
      </c>
      <c r="L150" s="26"/>
      <c r="M150" s="30" t="s">
        <v>151</v>
      </c>
      <c r="N150" s="30" t="s">
        <v>152</v>
      </c>
      <c r="O150" s="31">
        <v>2001</v>
      </c>
      <c r="P150" s="23">
        <f>SUM(S150:PS150)</f>
        <v>0</v>
      </c>
      <c r="Q150" s="24">
        <f>COUNTIF(S150:PS150,"&gt;0")</f>
        <v>0</v>
      </c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17"/>
      <c r="GY150" s="17"/>
      <c r="GZ150" s="24"/>
      <c r="HA150" s="17"/>
    </row>
    <row r="151" spans="1:209" x14ac:dyDescent="0.25">
      <c r="A151" s="10">
        <f t="shared" si="2"/>
        <v>148</v>
      </c>
      <c r="B151" s="24">
        <f>SUM(C151:L151)</f>
        <v>0</v>
      </c>
      <c r="C151" s="25"/>
      <c r="D151" s="26"/>
      <c r="E151" s="27"/>
      <c r="F151" s="28"/>
      <c r="G151" s="50"/>
      <c r="H151" s="29"/>
      <c r="I151" s="26"/>
      <c r="J151" s="27"/>
      <c r="K151" s="27"/>
      <c r="L151" s="26"/>
      <c r="M151" s="30" t="s">
        <v>164</v>
      </c>
      <c r="N151" s="30" t="s">
        <v>165</v>
      </c>
      <c r="O151" s="31">
        <v>1967</v>
      </c>
      <c r="P151" s="23">
        <f>SUM(S151:PS151)</f>
        <v>0</v>
      </c>
      <c r="Q151" s="24">
        <f>COUNTIF(S151:PS151,"&gt;0")</f>
        <v>0</v>
      </c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17"/>
      <c r="GY151" s="17"/>
      <c r="GZ151" s="24"/>
      <c r="HA151" s="17"/>
    </row>
    <row r="152" spans="1:209" x14ac:dyDescent="0.25">
      <c r="A152" s="10">
        <f t="shared" si="2"/>
        <v>149</v>
      </c>
      <c r="B152" s="24">
        <f>SUM(C152:L152)</f>
        <v>0</v>
      </c>
      <c r="C152" s="25"/>
      <c r="D152" s="26"/>
      <c r="E152" s="27"/>
      <c r="F152" s="28"/>
      <c r="G152" s="50"/>
      <c r="H152" s="29"/>
      <c r="I152" s="26"/>
      <c r="J152" s="27"/>
      <c r="K152" s="27"/>
      <c r="L152" s="26"/>
      <c r="M152" s="30" t="s">
        <v>168</v>
      </c>
      <c r="N152" s="30" t="s">
        <v>103</v>
      </c>
      <c r="O152" s="31">
        <v>1963</v>
      </c>
      <c r="P152" s="23">
        <f>SUM(S152:PS152)</f>
        <v>0</v>
      </c>
      <c r="Q152" s="24">
        <f>COUNTIF(S152:PS152,"&gt;0")</f>
        <v>0</v>
      </c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17"/>
      <c r="GY152" s="17"/>
      <c r="GZ152" s="24"/>
      <c r="HA152" s="17"/>
    </row>
    <row r="153" spans="1:209" x14ac:dyDescent="0.25">
      <c r="A153" s="10">
        <f t="shared" si="2"/>
        <v>150</v>
      </c>
      <c r="B153" s="24">
        <f>SUM(C153:L153)</f>
        <v>0</v>
      </c>
      <c r="C153" s="25"/>
      <c r="D153" s="26"/>
      <c r="E153" s="27"/>
      <c r="F153" s="28"/>
      <c r="G153" s="50"/>
      <c r="H153" s="29"/>
      <c r="I153" s="26"/>
      <c r="J153" s="27"/>
      <c r="K153" s="27" t="s">
        <v>50</v>
      </c>
      <c r="L153" s="26"/>
      <c r="M153" s="30" t="s">
        <v>51</v>
      </c>
      <c r="N153" s="30" t="s">
        <v>173</v>
      </c>
      <c r="O153" s="31">
        <v>2000</v>
      </c>
      <c r="P153" s="23">
        <f>SUM(S153:PS153)</f>
        <v>0</v>
      </c>
      <c r="Q153" s="24">
        <f>COUNTIF(S153:PS153,"&gt;0")</f>
        <v>0</v>
      </c>
      <c r="R153" s="24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24"/>
      <c r="CE153" s="17"/>
      <c r="CF153" s="17"/>
      <c r="CG153" s="24"/>
      <c r="CH153" s="17"/>
      <c r="CI153" s="17"/>
      <c r="CJ153" s="24"/>
      <c r="CK153" s="17"/>
      <c r="CL153" s="17"/>
      <c r="CM153" s="24"/>
      <c r="CN153" s="17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17"/>
      <c r="GY153" s="17"/>
      <c r="GZ153" s="24"/>
      <c r="HA153" s="17"/>
    </row>
    <row r="154" spans="1:209" x14ac:dyDescent="0.25">
      <c r="A154" s="10">
        <f t="shared" si="2"/>
        <v>151</v>
      </c>
      <c r="B154" s="24">
        <f>SUM(C154:L154)</f>
        <v>0</v>
      </c>
      <c r="C154" s="25"/>
      <c r="D154" s="26"/>
      <c r="E154" s="27"/>
      <c r="F154" s="28"/>
      <c r="G154" s="50"/>
      <c r="H154" s="29"/>
      <c r="I154" s="26"/>
      <c r="J154" s="27"/>
      <c r="K154" s="27"/>
      <c r="L154" s="26"/>
      <c r="M154" s="30" t="s">
        <v>174</v>
      </c>
      <c r="N154" s="30" t="s">
        <v>175</v>
      </c>
      <c r="O154" s="31">
        <v>1959</v>
      </c>
      <c r="P154" s="23">
        <f>SUM(S154:PS154)</f>
        <v>0</v>
      </c>
      <c r="Q154" s="24">
        <f>COUNTIF(S154:PS154,"&gt;0")</f>
        <v>0</v>
      </c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17"/>
      <c r="GY154" s="17"/>
      <c r="GZ154" s="24"/>
      <c r="HA154" s="17"/>
    </row>
    <row r="155" spans="1:209" x14ac:dyDescent="0.25">
      <c r="A155" s="10">
        <f t="shared" si="2"/>
        <v>152</v>
      </c>
      <c r="B155" s="24">
        <f>SUM(C155:L155)</f>
        <v>0</v>
      </c>
      <c r="C155" s="25"/>
      <c r="D155" s="26"/>
      <c r="E155" s="27"/>
      <c r="F155" s="28"/>
      <c r="G155" s="50"/>
      <c r="H155" s="29"/>
      <c r="I155" s="26"/>
      <c r="J155" s="27"/>
      <c r="K155" s="27"/>
      <c r="L155" s="26"/>
      <c r="M155" s="30" t="s">
        <v>193</v>
      </c>
      <c r="N155" s="30" t="s">
        <v>195</v>
      </c>
      <c r="O155" s="31">
        <v>1998</v>
      </c>
      <c r="P155" s="23">
        <f>SUM(S155:PS155)</f>
        <v>0</v>
      </c>
      <c r="Q155" s="24">
        <f>COUNTIF(S155:PS155,"&gt;0")</f>
        <v>0</v>
      </c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33"/>
      <c r="GY155" s="33"/>
      <c r="GZ155" s="24"/>
      <c r="HA155" s="33"/>
    </row>
    <row r="156" spans="1:209" x14ac:dyDescent="0.25">
      <c r="A156" s="17"/>
      <c r="B156" s="24"/>
      <c r="C156" s="25"/>
      <c r="D156" s="26"/>
      <c r="E156" s="27"/>
      <c r="F156" s="28"/>
      <c r="G156" s="50"/>
      <c r="H156" s="29"/>
      <c r="I156" s="26"/>
      <c r="J156" s="27"/>
      <c r="K156" s="27"/>
      <c r="L156" s="26"/>
      <c r="M156" s="30"/>
      <c r="N156" s="30"/>
      <c r="O156" s="31"/>
      <c r="P156" s="23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33"/>
      <c r="GY156" s="33"/>
      <c r="GZ156" s="24"/>
      <c r="HA156" s="33"/>
    </row>
    <row r="157" spans="1:209" x14ac:dyDescent="0.25">
      <c r="A157" s="35"/>
      <c r="B157" s="24"/>
      <c r="C157" s="25"/>
      <c r="D157" s="26"/>
      <c r="E157" s="27"/>
      <c r="F157" s="28"/>
      <c r="G157" s="50"/>
      <c r="H157" s="29"/>
      <c r="I157" s="26"/>
      <c r="J157" s="27"/>
      <c r="K157" s="27"/>
      <c r="L157" s="26"/>
      <c r="M157" s="30"/>
      <c r="N157" s="30"/>
      <c r="O157" s="31"/>
      <c r="P157" s="23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33"/>
      <c r="GY157" s="33"/>
      <c r="GZ157" s="24"/>
      <c r="HA157" s="33"/>
    </row>
    <row r="158" spans="1:209" x14ac:dyDescent="0.25">
      <c r="A158" s="35"/>
      <c r="B158" s="24"/>
      <c r="C158" s="25"/>
      <c r="D158" s="26"/>
      <c r="E158" s="27"/>
      <c r="F158" s="28"/>
      <c r="G158" s="50"/>
      <c r="H158" s="29" t="s">
        <v>50</v>
      </c>
      <c r="I158" s="26"/>
      <c r="J158" s="27"/>
      <c r="K158" s="27"/>
      <c r="L158" s="26"/>
      <c r="M158" s="30"/>
      <c r="N158" s="30"/>
      <c r="O158" s="31"/>
      <c r="P158" s="23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33"/>
      <c r="GY158" s="33"/>
      <c r="GZ158" s="24"/>
      <c r="HA158" s="33"/>
    </row>
    <row r="159" spans="1:209" x14ac:dyDescent="0.25">
      <c r="A159" s="35"/>
      <c r="B159" s="24"/>
      <c r="C159" s="25"/>
      <c r="D159" s="26"/>
      <c r="E159" s="27"/>
      <c r="F159" s="28"/>
      <c r="G159" s="50"/>
      <c r="H159" s="29"/>
      <c r="I159" s="26"/>
      <c r="J159" s="27"/>
      <c r="K159" s="27"/>
      <c r="L159" s="26"/>
      <c r="M159" s="30"/>
      <c r="N159" s="30"/>
      <c r="O159" s="31"/>
      <c r="P159" s="23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33"/>
      <c r="GY159" s="33"/>
      <c r="GZ159" s="24"/>
      <c r="HA159" s="33"/>
    </row>
    <row r="160" spans="1:209" x14ac:dyDescent="0.25">
      <c r="A160" s="35"/>
      <c r="B160" s="24"/>
      <c r="C160" s="25"/>
      <c r="D160" s="26"/>
      <c r="E160" s="27"/>
      <c r="F160" s="28"/>
      <c r="G160" s="50"/>
      <c r="H160" s="29"/>
      <c r="I160" s="26"/>
      <c r="J160" s="19"/>
      <c r="K160" s="19"/>
      <c r="L160" s="19"/>
      <c r="M160" s="30"/>
      <c r="N160" s="30"/>
      <c r="O160" s="31"/>
      <c r="P160" s="23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33"/>
      <c r="GY160" s="33"/>
      <c r="GZ160" s="24"/>
      <c r="HA160" s="33"/>
    </row>
    <row r="161" spans="1:209" x14ac:dyDescent="0.25">
      <c r="A161" s="36"/>
      <c r="B161" s="11"/>
      <c r="C161" s="27">
        <f t="shared" ref="C161:L161" si="3">SUM(C6:C153)</f>
        <v>0</v>
      </c>
      <c r="D161" s="27">
        <f t="shared" si="3"/>
        <v>0</v>
      </c>
      <c r="E161" s="27">
        <f t="shared" si="3"/>
        <v>3</v>
      </c>
      <c r="F161" s="27">
        <f t="shared" si="3"/>
        <v>21</v>
      </c>
      <c r="G161" s="51">
        <f t="shared" si="3"/>
        <v>14</v>
      </c>
      <c r="H161" s="37">
        <f t="shared" si="3"/>
        <v>160</v>
      </c>
      <c r="I161" s="27">
        <f t="shared" si="3"/>
        <v>0</v>
      </c>
      <c r="J161" s="27">
        <f t="shared" si="3"/>
        <v>127</v>
      </c>
      <c r="K161" s="27">
        <f>SUM(K6:K155)</f>
        <v>2043</v>
      </c>
      <c r="L161" s="27">
        <f t="shared" si="3"/>
        <v>122</v>
      </c>
      <c r="M161" s="5"/>
      <c r="N161" s="38"/>
      <c r="O161" s="39" t="s">
        <v>219</v>
      </c>
      <c r="P161" s="40">
        <f>SUM(P4:P159)</f>
        <v>24826.399999999998</v>
      </c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2"/>
      <c r="GY161" s="42"/>
      <c r="GZ161" s="41"/>
      <c r="HA161" s="42"/>
    </row>
    <row r="162" spans="1:209" x14ac:dyDescent="0.25">
      <c r="A162" s="36"/>
      <c r="B162" s="11"/>
      <c r="C162" s="18" t="s">
        <v>26</v>
      </c>
      <c r="D162" s="19" t="s">
        <v>27</v>
      </c>
      <c r="E162" s="19" t="s">
        <v>28</v>
      </c>
      <c r="F162" s="20" t="s">
        <v>29</v>
      </c>
      <c r="G162" s="49" t="s">
        <v>30</v>
      </c>
      <c r="H162" s="21" t="s">
        <v>31</v>
      </c>
      <c r="I162" s="19" t="s">
        <v>220</v>
      </c>
      <c r="J162" s="19" t="s">
        <v>32</v>
      </c>
      <c r="K162" s="19" t="s">
        <v>33</v>
      </c>
      <c r="L162" s="19" t="s">
        <v>34</v>
      </c>
      <c r="M162" s="5"/>
      <c r="N162" s="5"/>
      <c r="O162" s="5"/>
      <c r="P162" s="43" t="s">
        <v>50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3"/>
      <c r="GY162" s="43"/>
      <c r="GZ162" s="44"/>
      <c r="HA162" s="43"/>
    </row>
  </sheetData>
  <sortState ref="B4:HA156">
    <sortCondition descending="1" ref="P4:P1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GATTORNA Ennio</dc:creator>
  <cp:lastModifiedBy>GATTORNA Ennio</cp:lastModifiedBy>
  <dcterms:created xsi:type="dcterms:W3CDTF">2018-01-14T17:58:18Z</dcterms:created>
  <dcterms:modified xsi:type="dcterms:W3CDTF">2018-11-25T18:00:08Z</dcterms:modified>
</cp:coreProperties>
</file>